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musicalmarket-my.sharepoint.com/personal/subinn_kmusicalmarket_onmicrosoft_com/Documents/박수빈/4. 한국연극해외진출/수정후/"/>
    </mc:Choice>
  </mc:AlternateContent>
  <xr:revisionPtr revIDLastSave="119" documentId="13_ncr:1_{8AA3BDEB-B241-482B-A617-C8F3CCFB1D00}" xr6:coauthVersionLast="47" xr6:coauthVersionMax="47" xr10:uidLastSave="{34E9299E-C34F-4A01-81D4-F4618A9CB27B}"/>
  <bookViews>
    <workbookView xWindow="28680" yWindow="-3600" windowWidth="16440" windowHeight="28320" xr2:uid="{00000000-000D-0000-FFFF-FFFF00000000}"/>
  </bookViews>
  <sheets>
    <sheet name="예산총괄표" sheetId="9" r:id="rId1"/>
    <sheet name="예산집행계획" sheetId="6" r:id="rId2"/>
    <sheet name="지원가능항목" sheetId="10" r:id="rId3"/>
  </sheets>
  <definedNames>
    <definedName name="_xlnm.Print_Area" localSheetId="1">예산집행계획!$A$1:$AG$33</definedName>
    <definedName name="_xlnm.Print_Area" localSheetId="0">예산총괄표!$B$1:$Q$13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9" l="1"/>
  <c r="E17" i="9" s="1"/>
  <c r="D19" i="9"/>
  <c r="E19" i="9" s="1"/>
  <c r="D18" i="9"/>
  <c r="E18" i="9" s="1"/>
  <c r="C20" i="9"/>
  <c r="C16" i="9"/>
  <c r="D33" i="6"/>
  <c r="D6" i="6"/>
  <c r="D28" i="6"/>
  <c r="D29" i="6"/>
  <c r="D25" i="6"/>
  <c r="C19" i="9" s="1"/>
  <c r="D21" i="6"/>
  <c r="D19" i="6"/>
  <c r="D17" i="6"/>
  <c r="D7" i="6"/>
  <c r="Q29" i="6"/>
  <c r="Q8" i="6"/>
  <c r="Q7" i="6"/>
  <c r="AF7" i="6"/>
  <c r="C18" i="9"/>
  <c r="C17" i="9"/>
  <c r="AF24" i="6" l="1"/>
  <c r="Q24" i="6"/>
  <c r="D24" i="6" l="1"/>
  <c r="S24" i="6"/>
  <c r="AF29" i="6" l="1"/>
  <c r="AF31" i="6"/>
  <c r="Q31" i="6"/>
  <c r="AF10" i="6"/>
  <c r="AF9" i="6"/>
  <c r="AF14" i="6"/>
  <c r="AF13" i="6"/>
  <c r="AF12" i="6"/>
  <c r="AF11" i="6"/>
  <c r="Q10" i="6"/>
  <c r="Q11" i="6"/>
  <c r="Q12" i="6"/>
  <c r="Q13" i="6"/>
  <c r="Q14" i="6"/>
  <c r="AF15" i="6" l="1"/>
  <c r="AF16" i="6"/>
  <c r="AF17" i="6"/>
  <c r="AF18" i="6"/>
  <c r="AF19" i="6"/>
  <c r="AF20" i="6"/>
  <c r="AF21" i="6"/>
  <c r="AF22" i="6"/>
  <c r="AF23" i="6"/>
  <c r="AF25" i="6"/>
  <c r="AF26" i="6"/>
  <c r="AF27" i="6"/>
  <c r="AF8" i="6"/>
  <c r="Q32" i="6"/>
  <c r="Q30" i="6"/>
  <c r="Q21" i="6"/>
  <c r="Q22" i="6"/>
  <c r="Q23" i="6"/>
  <c r="Q25" i="6"/>
  <c r="Q26" i="6"/>
  <c r="Q27" i="6"/>
  <c r="Q9" i="6"/>
  <c r="Q15" i="6"/>
  <c r="Q16" i="6"/>
  <c r="Q17" i="6"/>
  <c r="Q18" i="6"/>
  <c r="AF32" i="6"/>
  <c r="AF30" i="6"/>
  <c r="S29" i="6" l="1"/>
  <c r="D20" i="9" s="1"/>
  <c r="E20" i="9" s="1"/>
  <c r="Q33" i="6"/>
  <c r="S17" i="6"/>
  <c r="S7" i="6"/>
  <c r="D16" i="9" s="1"/>
  <c r="E16" i="9" s="1"/>
  <c r="AF33" i="6"/>
  <c r="S25" i="6"/>
  <c r="S21" i="6"/>
  <c r="S19" i="6"/>
  <c r="S28" i="6" l="1"/>
  <c r="D21" i="9"/>
  <c r="E21" i="9" s="1"/>
  <c r="C21" i="9"/>
  <c r="S6" i="6"/>
  <c r="D12" i="9" l="1"/>
  <c r="C22" i="9"/>
  <c r="S33" i="6"/>
  <c r="F16" i="9" l="1"/>
  <c r="F17" i="9"/>
  <c r="F18" i="9"/>
  <c r="F19" i="9"/>
  <c r="D22" i="9"/>
  <c r="E22" i="9" s="1"/>
  <c r="F20" i="9"/>
  <c r="F21" i="9" l="1"/>
</calcChain>
</file>

<file path=xl/sharedStrings.xml><?xml version="1.0" encoding="utf-8"?>
<sst xmlns="http://schemas.openxmlformats.org/spreadsheetml/2006/main" count="350" uniqueCount="91">
  <si>
    <t>명</t>
    <phoneticPr fontId="3" type="noConversion"/>
  </si>
  <si>
    <t>=</t>
    <phoneticPr fontId="3" type="noConversion"/>
  </si>
  <si>
    <t>목</t>
    <phoneticPr fontId="2" type="noConversion"/>
  </si>
  <si>
    <t>세목</t>
    <phoneticPr fontId="2" type="noConversion"/>
  </si>
  <si>
    <t>단가</t>
    <phoneticPr fontId="3" type="noConversion"/>
  </si>
  <si>
    <t>*</t>
    <phoneticPr fontId="3" type="noConversion"/>
  </si>
  <si>
    <t>수량</t>
    <phoneticPr fontId="3" type="noConversion"/>
  </si>
  <si>
    <t>단위</t>
    <phoneticPr fontId="3" type="noConversion"/>
  </si>
  <si>
    <t>=</t>
    <phoneticPr fontId="3" type="noConversion"/>
  </si>
  <si>
    <t>총액</t>
    <phoneticPr fontId="3" type="noConversion"/>
  </si>
  <si>
    <t>총계</t>
    <phoneticPr fontId="3" type="noConversion"/>
  </si>
  <si>
    <t>일반수용비</t>
    <phoneticPr fontId="3" type="noConversion"/>
  </si>
  <si>
    <t>세부내용</t>
    <phoneticPr fontId="3" type="noConversion"/>
  </si>
  <si>
    <t>명</t>
    <phoneticPr fontId="3" type="noConversion"/>
  </si>
  <si>
    <t>세세목</t>
    <phoneticPr fontId="3" type="noConversion"/>
  </si>
  <si>
    <t>회</t>
    <phoneticPr fontId="3" type="noConversion"/>
  </si>
  <si>
    <t>소계</t>
    <phoneticPr fontId="3" type="noConversion"/>
  </si>
  <si>
    <t>소계</t>
    <phoneticPr fontId="3" type="noConversion"/>
  </si>
  <si>
    <t>개월</t>
    <phoneticPr fontId="3" type="noConversion"/>
  </si>
  <si>
    <t>회</t>
    <phoneticPr fontId="3" type="noConversion"/>
  </si>
  <si>
    <t xml:space="preserve">[운영비] </t>
    <phoneticPr fontId="2" type="noConversion"/>
  </si>
  <si>
    <t>[여비]</t>
    <phoneticPr fontId="2" type="noConversion"/>
  </si>
  <si>
    <t>회</t>
    <phoneticPr fontId="3" type="noConversion"/>
  </si>
  <si>
    <t xml:space="preserve">ㅇ </t>
    <phoneticPr fontId="3" type="noConversion"/>
  </si>
  <si>
    <t>ㅇ 공연장 대관료</t>
    <phoneticPr fontId="3" type="noConversion"/>
  </si>
  <si>
    <t>ㅇ 장비 임차료 (OO장비, OO장비)</t>
    <phoneticPr fontId="3" type="noConversion"/>
  </si>
  <si>
    <t>ㅇ 상해보험료</t>
    <phoneticPr fontId="3" type="noConversion"/>
  </si>
  <si>
    <t>국고보조금 소계</t>
    <phoneticPr fontId="3" type="noConversion"/>
  </si>
  <si>
    <t>자부담 소계</t>
    <phoneticPr fontId="3" type="noConversion"/>
  </si>
  <si>
    <t>ㅇ 숙박비</t>
    <phoneticPr fontId="3" type="noConversion"/>
  </si>
  <si>
    <t>ㅇ 공연연습실 대관</t>
    <phoneticPr fontId="3" type="noConversion"/>
  </si>
  <si>
    <t xml:space="preserve">자부담 - 산출근거  </t>
    <phoneticPr fontId="3" type="noConversion"/>
  </si>
  <si>
    <t xml:space="preserve">국고보조금- 산출근거  </t>
    <phoneticPr fontId="3" type="noConversion"/>
  </si>
  <si>
    <t>구분</t>
    <phoneticPr fontId="3" type="noConversion"/>
  </si>
  <si>
    <t>임차비</t>
    <phoneticPr fontId="3" type="noConversion"/>
  </si>
  <si>
    <t>해외 협력단체명</t>
    <phoneticPr fontId="3" type="noConversion"/>
  </si>
  <si>
    <t>신청단체명</t>
    <phoneticPr fontId="5" type="noConversion"/>
  </si>
  <si>
    <t>공연명</t>
    <phoneticPr fontId="3" type="noConversion"/>
  </si>
  <si>
    <t>ㅇ 출연자 사례비</t>
    <phoneticPr fontId="3" type="noConversion"/>
  </si>
  <si>
    <t>ㅇ 국외 운송비</t>
    <phoneticPr fontId="3" type="noConversion"/>
  </si>
  <si>
    <t>ㅇ 오디션 대관료</t>
    <phoneticPr fontId="3" type="noConversion"/>
  </si>
  <si>
    <t>국외여비</t>
    <phoneticPr fontId="3" type="noConversion"/>
  </si>
  <si>
    <t>ㅇ 국제 항공료</t>
    <phoneticPr fontId="3" type="noConversion"/>
  </si>
  <si>
    <t>ㅇ 항공료</t>
    <phoneticPr fontId="3" type="noConversion"/>
  </si>
  <si>
    <t>ㅇ 여행자보험료</t>
    <phoneticPr fontId="3" type="noConversion"/>
  </si>
  <si>
    <t>박</t>
    <phoneticPr fontId="3" type="noConversion"/>
  </si>
  <si>
    <t>ㅇ 기술감독 사례비</t>
    <phoneticPr fontId="3" type="noConversion"/>
  </si>
  <si>
    <t>ㅇ 운영총괄 사례비</t>
    <phoneticPr fontId="3" type="noConversion"/>
  </si>
  <si>
    <t>공공요금 및 제세</t>
    <phoneticPr fontId="3" type="noConversion"/>
  </si>
  <si>
    <t>국내</t>
  </si>
  <si>
    <t>해외</t>
    <phoneticPr fontId="3" type="noConversion"/>
  </si>
  <si>
    <t>공공요금 
및 제세</t>
    <phoneticPr fontId="3" type="noConversion"/>
  </si>
  <si>
    <t>일반용역비</t>
    <phoneticPr fontId="3" type="noConversion"/>
  </si>
  <si>
    <t>ㅇ 전문가 활용비</t>
    <phoneticPr fontId="3" type="noConversion"/>
  </si>
  <si>
    <t>ㅇ 운송비</t>
    <phoneticPr fontId="3" type="noConversion"/>
  </si>
  <si>
    <t>ㅇ 임차료</t>
    <phoneticPr fontId="3" type="noConversion"/>
  </si>
  <si>
    <t>ㅇ 보험료</t>
    <phoneticPr fontId="3" type="noConversion"/>
  </si>
  <si>
    <t>ㅇ 운영 대행</t>
    <phoneticPr fontId="3" type="noConversion"/>
  </si>
  <si>
    <t>ㅇ 캐스팅 및 오디션</t>
    <phoneticPr fontId="3" type="noConversion"/>
  </si>
  <si>
    <t>ㅇ 캐스팅 및 오디션 운영비용</t>
    <phoneticPr fontId="3" type="noConversion"/>
  </si>
  <si>
    <t>ㅇ 운영대행 용역비</t>
    <phoneticPr fontId="3" type="noConversion"/>
  </si>
  <si>
    <r>
      <t xml:space="preserve">지급처
</t>
    </r>
    <r>
      <rPr>
        <b/>
        <sz val="8"/>
        <color theme="1"/>
        <rFont val="굴림"/>
        <family val="3"/>
        <charset val="129"/>
      </rPr>
      <t>(국내/
해외)</t>
    </r>
    <phoneticPr fontId="3" type="noConversion"/>
  </si>
  <si>
    <t>ㅇ 지급수수료</t>
    <phoneticPr fontId="3" type="noConversion"/>
  </si>
  <si>
    <t>ㅇ배우 조합 수수료</t>
    <phoneticPr fontId="3" type="noConversion"/>
  </si>
  <si>
    <t>ㅇ로열티(작가 ㅇㅇㅇ)</t>
    <phoneticPr fontId="3" type="noConversion"/>
  </si>
  <si>
    <r>
      <t xml:space="preserve">비중
</t>
    </r>
    <r>
      <rPr>
        <sz val="9"/>
        <color rgb="FF0000CC"/>
        <rFont val="굴림"/>
        <family val="3"/>
        <charset val="129"/>
      </rPr>
      <t>*비율 고정값</t>
    </r>
    <phoneticPr fontId="3" type="noConversion"/>
  </si>
  <si>
    <t>* 사업 예산 세부 계획은 제출 후 변경 불가합니다. * 세세목과 산출근거는 예시이므로, 사업비 산정기준을 참고로 하여 사업내용에 따라 작성하시기 바랍니다</t>
    <phoneticPr fontId="3" type="noConversion"/>
  </si>
  <si>
    <t xml:space="preserve"> 공연일정  00월 00일~00월 00일, 총   일  / 공연횟수 총   회   </t>
    <phoneticPr fontId="3" type="noConversion"/>
  </si>
  <si>
    <t>공연장(정해진 경우)</t>
    <phoneticPr fontId="3" type="noConversion"/>
  </si>
  <si>
    <t>공연 일정, 공연횟수(정해진 경우)</t>
    <phoneticPr fontId="5" type="noConversion"/>
  </si>
  <si>
    <t>ㅇ 현지 교통비</t>
    <phoneticPr fontId="3" type="noConversion"/>
  </si>
  <si>
    <t xml:space="preserve"> * 총 사업비(지원금+자부담)의 10% 자부담 구성 필수 
 * 예산 편성 시 지원금 자부담 공동 편성 필수 
 * 여비 집행 시, 공무원 여비규정 단가 초과 집행 불가
 * 상기 예산편성 항목 외 신청사업 관련 예술경영지원센터 사업담당자와 협의 후 편성·변경 가능</t>
    <phoneticPr fontId="52" type="noConversion"/>
  </si>
  <si>
    <t>금액(원)</t>
    <phoneticPr fontId="3" type="noConversion"/>
  </si>
  <si>
    <t>1. 공연 일반 정보</t>
    <phoneticPr fontId="3" type="noConversion"/>
  </si>
  <si>
    <t>2. 보조금 지원 신청액</t>
    <phoneticPr fontId="3" type="noConversion"/>
  </si>
  <si>
    <t>&lt;보조금 지원 및 자부담 사용 가능 예산 항목&gt;</t>
    <phoneticPr fontId="3" type="noConversion"/>
  </si>
  <si>
    <t>신청액</t>
    <phoneticPr fontId="3" type="noConversion"/>
  </si>
  <si>
    <t>ㅇ 연출가 사례비</t>
    <phoneticPr fontId="3" type="noConversion"/>
  </si>
  <si>
    <t>ㅇ 영상감독 사례비</t>
    <phoneticPr fontId="3" type="noConversion"/>
  </si>
  <si>
    <r>
      <rPr>
        <b/>
        <sz val="11"/>
        <color rgb="FF000000"/>
        <rFont val="맑은 고딕"/>
        <family val="3"/>
        <charset val="129"/>
        <scheme val="major"/>
      </rPr>
      <t xml:space="preserve"> ◆ 보조금 지원 예산 항목</t>
    </r>
    <r>
      <rPr>
        <sz val="11"/>
        <color rgb="FF000000"/>
        <rFont val="맑은 고딕"/>
        <family val="3"/>
        <charset val="129"/>
        <scheme val="major"/>
      </rPr>
      <t xml:space="preserve">
- </t>
    </r>
    <r>
      <rPr>
        <b/>
        <u/>
        <sz val="11"/>
        <color rgb="FF000000"/>
        <rFont val="맑은 고딕"/>
        <family val="3"/>
        <charset val="129"/>
        <scheme val="major"/>
      </rPr>
      <t>일반수용비</t>
    </r>
    <r>
      <rPr>
        <sz val="11"/>
        <color rgb="FF000000"/>
        <rFont val="맑은 고딕"/>
        <family val="3"/>
        <charset val="129"/>
        <scheme val="major"/>
      </rPr>
      <t xml:space="preserve"> : 전문가활용비(통/번역료 및 현지 운영 총괄, 현지 연출·배우
   등 창작진, 기술 및 진행 인력 등), 배우 연합 수수료, 로열티(국내 원작자), 
  법무비용, 홍보물제작비, 운송비, 법무/회계자문 수수료</t>
    </r>
    <r>
      <rPr>
        <sz val="11"/>
        <color rgb="FF000000"/>
        <rFont val="맑은 고딕"/>
        <family val="3"/>
        <charset val="129"/>
      </rPr>
      <t xml:space="preserve">
- </t>
    </r>
    <r>
      <rPr>
        <b/>
        <u/>
        <sz val="11"/>
        <color rgb="FF000000"/>
        <rFont val="맑은 고딕"/>
        <family val="3"/>
        <charset val="129"/>
      </rPr>
      <t>공공요금 및 제세</t>
    </r>
    <r>
      <rPr>
        <sz val="11"/>
        <color rgb="FF000000"/>
        <rFont val="맑은 고딕"/>
        <family val="3"/>
        <charset val="129"/>
      </rPr>
      <t xml:space="preserve"> : 상해보험 수수료</t>
    </r>
    <r>
      <rPr>
        <sz val="11"/>
        <color rgb="FF000000"/>
        <rFont val="맑은 고딕"/>
        <family val="3"/>
        <charset val="129"/>
        <scheme val="major"/>
      </rPr>
      <t xml:space="preserve">
- </t>
    </r>
    <r>
      <rPr>
        <b/>
        <u/>
        <sz val="11"/>
        <color rgb="FF000000"/>
        <rFont val="맑은 고딕"/>
        <family val="3"/>
        <charset val="129"/>
        <scheme val="major"/>
      </rPr>
      <t>임차료</t>
    </r>
    <r>
      <rPr>
        <sz val="11"/>
        <color rgb="FF000000"/>
        <rFont val="맑은 고딕"/>
        <family val="3"/>
        <charset val="129"/>
        <scheme val="major"/>
      </rPr>
      <t xml:space="preserve"> : 연습실 대관, 공연장 대관, 조명</t>
    </r>
    <r>
      <rPr>
        <sz val="11"/>
        <color rgb="FF000000"/>
        <rFont val="맑은 고딕"/>
        <family val="3"/>
        <charset val="129"/>
      </rPr>
      <t xml:space="preserve">·음향·장비 대여비
- </t>
    </r>
    <r>
      <rPr>
        <b/>
        <u/>
        <sz val="11"/>
        <color rgb="FF000000"/>
        <rFont val="맑은 고딕"/>
        <family val="3"/>
        <charset val="129"/>
      </rPr>
      <t>일반용역비</t>
    </r>
    <r>
      <rPr>
        <sz val="11"/>
        <color rgb="FF000000"/>
        <rFont val="맑은 고딕"/>
        <family val="3"/>
        <charset val="129"/>
      </rPr>
      <t xml:space="preserve"> : 캐스팅 및 오디션 용역비, 운영 대행 용역비
- </t>
    </r>
    <r>
      <rPr>
        <b/>
        <u/>
        <sz val="11"/>
        <color rgb="FF000000"/>
        <rFont val="맑은 고딕"/>
        <family val="3"/>
        <charset val="129"/>
      </rPr>
      <t>국외여비</t>
    </r>
    <r>
      <rPr>
        <sz val="11"/>
        <color rgb="FF000000"/>
        <rFont val="맑은 고딕"/>
        <family val="3"/>
        <charset val="129"/>
      </rPr>
      <t xml:space="preserve"> : 국제항공료, 숙박비, 여행자보험료, 현지교통비</t>
    </r>
    <phoneticPr fontId="3" type="noConversion"/>
  </si>
  <si>
    <r>
      <rPr>
        <b/>
        <sz val="11"/>
        <color rgb="FF000000"/>
        <rFont val="맑은 고딕"/>
        <family val="3"/>
        <charset val="129"/>
        <scheme val="major"/>
      </rPr>
      <t xml:space="preserve">◆  자부담 사용 가능 예산 항목
</t>
    </r>
    <r>
      <rPr>
        <sz val="11"/>
        <color indexed="8"/>
        <rFont val="맑은 고딕"/>
        <family val="3"/>
        <charset val="129"/>
        <scheme val="major"/>
      </rPr>
      <t xml:space="preserve">- </t>
    </r>
    <r>
      <rPr>
        <b/>
        <u/>
        <sz val="11"/>
        <color rgb="FF000000"/>
        <rFont val="맑은 고딕"/>
        <family val="3"/>
        <charset val="129"/>
        <scheme val="major"/>
      </rPr>
      <t>일반수용비 :</t>
    </r>
    <r>
      <rPr>
        <sz val="11"/>
        <color indexed="8"/>
        <rFont val="맑은 고딕"/>
        <family val="3"/>
        <charset val="129"/>
        <scheme val="major"/>
      </rPr>
      <t xml:space="preserve"> 전문가활용비(통/번역료 및 현지 운영 총괄, 현지 연출·배우
   등 창작진, 기술 및 진행 인력 등), 배우 연합 수수료, 로열티(국내 원작자), 
  법무비용, 홍보물제작비, 운송비, 법무/회계자문 수수료 </t>
    </r>
    <r>
      <rPr>
        <b/>
        <sz val="11"/>
        <color rgb="FF000000"/>
        <rFont val="맑은 고딕"/>
        <family val="3"/>
        <charset val="129"/>
        <scheme val="major"/>
      </rPr>
      <t xml:space="preserve">외 개발 과정 중 필요한 소모품비 등 </t>
    </r>
    <r>
      <rPr>
        <sz val="11"/>
        <color indexed="8"/>
        <rFont val="맑은 고딕"/>
        <family val="3"/>
        <charset val="129"/>
        <scheme val="major"/>
      </rPr>
      <t xml:space="preserve">
- </t>
    </r>
    <r>
      <rPr>
        <b/>
        <u/>
        <sz val="11"/>
        <color rgb="FF000000"/>
        <rFont val="맑은 고딕"/>
        <family val="3"/>
        <charset val="129"/>
        <scheme val="major"/>
      </rPr>
      <t xml:space="preserve">공공요금 및 제세 </t>
    </r>
    <r>
      <rPr>
        <sz val="11"/>
        <color indexed="8"/>
        <rFont val="맑은 고딕"/>
        <family val="3"/>
        <charset val="129"/>
        <scheme val="major"/>
      </rPr>
      <t xml:space="preserve">: 상해보험 수수료
- </t>
    </r>
    <r>
      <rPr>
        <b/>
        <u/>
        <sz val="11"/>
        <color rgb="FF000000"/>
        <rFont val="맑은 고딕"/>
        <family val="3"/>
        <charset val="129"/>
        <scheme val="major"/>
      </rPr>
      <t>임차료</t>
    </r>
    <r>
      <rPr>
        <sz val="11"/>
        <color indexed="8"/>
        <rFont val="맑은 고딕"/>
        <family val="3"/>
        <charset val="129"/>
        <scheme val="major"/>
      </rPr>
      <t xml:space="preserve"> : 연습실 대관, 공연장 대관, 조명·음향·장비 대여비
- </t>
    </r>
    <r>
      <rPr>
        <b/>
        <u/>
        <sz val="11"/>
        <color rgb="FF000000"/>
        <rFont val="맑은 고딕"/>
        <family val="3"/>
        <charset val="129"/>
        <scheme val="major"/>
      </rPr>
      <t>일반용역비</t>
    </r>
    <r>
      <rPr>
        <sz val="11"/>
        <color indexed="8"/>
        <rFont val="맑은 고딕"/>
        <family val="3"/>
        <charset val="129"/>
        <scheme val="major"/>
      </rPr>
      <t xml:space="preserve"> : 캐스팅 및 오디션 용역비, 운영 대행 용역비
-</t>
    </r>
    <r>
      <rPr>
        <b/>
        <sz val="11"/>
        <color rgb="FF000000"/>
        <rFont val="맑은 고딕"/>
        <family val="3"/>
        <charset val="129"/>
        <scheme val="major"/>
      </rPr>
      <t xml:space="preserve"> </t>
    </r>
    <r>
      <rPr>
        <b/>
        <u/>
        <sz val="11"/>
        <color rgb="FF000000"/>
        <rFont val="맑은 고딕"/>
        <family val="3"/>
        <charset val="129"/>
        <scheme val="major"/>
      </rPr>
      <t>국외여비</t>
    </r>
    <r>
      <rPr>
        <sz val="11"/>
        <color indexed="8"/>
        <rFont val="맑은 고딕"/>
        <family val="3"/>
        <charset val="129"/>
        <scheme val="major"/>
      </rPr>
      <t xml:space="preserve"> : 국제항공료, 숙박비, 여행자보험료, 현지교통비</t>
    </r>
    <phoneticPr fontId="3" type="noConversion"/>
  </si>
  <si>
    <t xml:space="preserve">    &lt;한국연극 해외진출 준비지원&gt; 총사업비 예산 총괄표</t>
    <phoneticPr fontId="3" type="noConversion"/>
  </si>
  <si>
    <t>비율</t>
    <phoneticPr fontId="3" type="noConversion"/>
  </si>
  <si>
    <r>
      <t xml:space="preserve">국고보조금(원) 
</t>
    </r>
    <r>
      <rPr>
        <sz val="9"/>
        <color rgb="FF0000CC"/>
        <rFont val="굴림"/>
        <family val="3"/>
        <charset val="129"/>
      </rPr>
      <t>*수식 및 금액 최종 확인 필요</t>
    </r>
    <phoneticPr fontId="3" type="noConversion"/>
  </si>
  <si>
    <r>
      <t xml:space="preserve">자부담금(원) 
</t>
    </r>
    <r>
      <rPr>
        <sz val="9"/>
        <color rgb="FF0000CC"/>
        <rFont val="굴림"/>
        <family val="3"/>
        <charset val="129"/>
      </rPr>
      <t>*수식 및 금액 최종 확인 필요</t>
    </r>
    <phoneticPr fontId="3" type="noConversion"/>
  </si>
  <si>
    <t>합계</t>
    <phoneticPr fontId="3" type="noConversion"/>
  </si>
  <si>
    <t>▲ 10% 이상</t>
    <phoneticPr fontId="3" type="noConversion"/>
  </si>
  <si>
    <t>◀ 최대 50백만원</t>
    <phoneticPr fontId="3" type="noConversion"/>
  </si>
  <si>
    <t>&lt;한국연극 해외진출 준비지원&gt; 예산 세부 산출 계획</t>
    <phoneticPr fontId="3" type="noConversion"/>
  </si>
  <si>
    <t>3. 예산 산출표</t>
    <phoneticPr fontId="3" type="noConversion"/>
  </si>
  <si>
    <t xml:space="preserve"> (국문)                                        (현지어)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</si>
</sst>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 * #,##0_ ;_ * \-#,##0_ ;_ * &quot;-&quot;_ ;_ @_ "/>
    <numFmt numFmtId="177" formatCode="#,##0.0_ "/>
    <numFmt numFmtId="178" formatCode="#,##0_);[Red]\(#,##0\)"/>
  </numFmts>
  <fonts count="5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굴림체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sz val="10"/>
      <name val="Helv"/>
      <family val="2"/>
    </font>
    <font>
      <b/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name val="굴림"/>
      <family val="3"/>
      <charset val="129"/>
    </font>
    <font>
      <b/>
      <sz val="20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i/>
      <sz val="10"/>
      <color theme="1"/>
      <name val="굴림"/>
      <family val="3"/>
      <charset val="129"/>
    </font>
    <font>
      <i/>
      <sz val="11"/>
      <name val="굴림"/>
      <family val="3"/>
      <charset val="129"/>
    </font>
    <font>
      <b/>
      <sz val="11"/>
      <color rgb="FFFF0000"/>
      <name val="굴림"/>
      <family val="3"/>
      <charset val="129"/>
    </font>
    <font>
      <b/>
      <sz val="11"/>
      <name val="굴림"/>
      <family val="3"/>
      <charset val="129"/>
    </font>
    <font>
      <sz val="11"/>
      <color indexed="8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b/>
      <u/>
      <sz val="11"/>
      <color rgb="FF000000"/>
      <name val="맑은 고딕"/>
      <family val="3"/>
      <charset val="129"/>
      <scheme val="major"/>
    </font>
    <font>
      <b/>
      <u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</font>
    <font>
      <sz val="11"/>
      <color rgb="FF0000CC"/>
      <name val="굴림"/>
      <family val="3"/>
      <charset val="129"/>
    </font>
    <font>
      <b/>
      <sz val="8"/>
      <color theme="1"/>
      <name val="굴림"/>
      <family val="3"/>
      <charset val="129"/>
    </font>
    <font>
      <sz val="10"/>
      <color rgb="FF0000CC"/>
      <name val="굴림"/>
      <family val="3"/>
      <charset val="129"/>
    </font>
    <font>
      <b/>
      <sz val="10"/>
      <color rgb="FF0000CC"/>
      <name val="굴림"/>
      <family val="3"/>
      <charset val="129"/>
    </font>
    <font>
      <i/>
      <sz val="10"/>
      <color rgb="FF0000CC"/>
      <name val="굴림"/>
      <family val="3"/>
      <charset val="129"/>
    </font>
    <font>
      <i/>
      <sz val="11"/>
      <color rgb="FF0000CC"/>
      <name val="굴림"/>
      <family val="3"/>
      <charset val="129"/>
    </font>
    <font>
      <sz val="9"/>
      <color rgb="FF0000CC"/>
      <name val="굴림"/>
      <family val="3"/>
      <charset val="129"/>
    </font>
    <font>
      <b/>
      <sz val="10"/>
      <color theme="0"/>
      <name val="굴림"/>
      <family val="3"/>
      <charset val="129"/>
    </font>
    <font>
      <b/>
      <sz val="12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4"/>
      <name val="맑은 고딕"/>
      <family val="3"/>
      <charset val="129"/>
      <scheme val="maj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FFFFCC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4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154">
    <xf numFmtId="0" fontId="0" fillId="0" borderId="0" xfId="0"/>
    <xf numFmtId="0" fontId="26" fillId="0" borderId="12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41" fontId="28" fillId="0" borderId="0" xfId="0" applyNumberFormat="1" applyFont="1"/>
    <xf numFmtId="0" fontId="28" fillId="0" borderId="0" xfId="0" applyFont="1"/>
    <xf numFmtId="0" fontId="26" fillId="0" borderId="12" xfId="0" applyFont="1" applyBorder="1" applyAlignment="1">
      <alignment horizontal="left" vertical="center"/>
    </xf>
    <xf numFmtId="0" fontId="28" fillId="24" borderId="0" xfId="0" applyFont="1" applyFill="1"/>
    <xf numFmtId="176" fontId="26" fillId="25" borderId="10" xfId="0" applyNumberFormat="1" applyFont="1" applyFill="1" applyBorder="1" applyAlignment="1">
      <alignment horizontal="center" vertical="center"/>
    </xf>
    <xf numFmtId="0" fontId="27" fillId="25" borderId="10" xfId="0" applyFont="1" applyFill="1" applyBorder="1" applyAlignment="1">
      <alignment vertical="center"/>
    </xf>
    <xf numFmtId="176" fontId="27" fillId="25" borderId="10" xfId="0" applyNumberFormat="1" applyFont="1" applyFill="1" applyBorder="1" applyAlignment="1">
      <alignment horizontal="center" vertical="center"/>
    </xf>
    <xf numFmtId="41" fontId="27" fillId="25" borderId="10" xfId="44" applyFont="1" applyFill="1" applyBorder="1" applyAlignment="1">
      <alignment vertical="center"/>
    </xf>
    <xf numFmtId="0" fontId="26" fillId="26" borderId="21" xfId="0" applyFont="1" applyFill="1" applyBorder="1" applyAlignment="1">
      <alignment horizontal="center" vertical="center"/>
    </xf>
    <xf numFmtId="49" fontId="27" fillId="25" borderId="10" xfId="0" applyNumberFormat="1" applyFont="1" applyFill="1" applyBorder="1" applyAlignment="1">
      <alignment horizontal="center" vertical="center"/>
    </xf>
    <xf numFmtId="0" fontId="26" fillId="0" borderId="13" xfId="0" applyFont="1" applyBorder="1" applyAlignment="1">
      <alignment horizontal="left" vertical="center"/>
    </xf>
    <xf numFmtId="0" fontId="26" fillId="25" borderId="10" xfId="0" applyFont="1" applyFill="1" applyBorder="1" applyAlignment="1">
      <alignment horizontal="center" vertical="center"/>
    </xf>
    <xf numFmtId="41" fontId="26" fillId="25" borderId="10" xfId="0" applyNumberFormat="1" applyFont="1" applyFill="1" applyBorder="1" applyAlignment="1">
      <alignment horizontal="center" vertical="center"/>
    </xf>
    <xf numFmtId="41" fontId="26" fillId="26" borderId="21" xfId="44" quotePrefix="1" applyFont="1" applyFill="1" applyBorder="1" applyAlignment="1">
      <alignment horizontal="center" vertical="center"/>
    </xf>
    <xf numFmtId="41" fontId="26" fillId="26" borderId="21" xfId="44" applyFont="1" applyFill="1" applyBorder="1" applyAlignment="1">
      <alignment horizontal="center" vertical="center"/>
    </xf>
    <xf numFmtId="41" fontId="26" fillId="25" borderId="20" xfId="44" applyFont="1" applyFill="1" applyBorder="1" applyAlignment="1">
      <alignment vertical="center"/>
    </xf>
    <xf numFmtId="41" fontId="26" fillId="25" borderId="10" xfId="44" applyFont="1" applyFill="1" applyBorder="1" applyAlignment="1">
      <alignment vertical="center"/>
    </xf>
    <xf numFmtId="0" fontId="28" fillId="0" borderId="0" xfId="0" applyFont="1" applyAlignment="1">
      <alignment horizontal="center"/>
    </xf>
    <xf numFmtId="0" fontId="26" fillId="0" borderId="11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33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8" fillId="25" borderId="10" xfId="0" applyFont="1" applyFill="1" applyBorder="1" applyAlignment="1">
      <alignment horizontal="center"/>
    </xf>
    <xf numFmtId="0" fontId="35" fillId="0" borderId="0" xfId="0" applyFont="1"/>
    <xf numFmtId="41" fontId="35" fillId="0" borderId="0" xfId="0" applyNumberFormat="1" applyFont="1"/>
    <xf numFmtId="0" fontId="44" fillId="0" borderId="10" xfId="0" applyFont="1" applyBorder="1" applyAlignment="1">
      <alignment horizontal="left" vertical="center"/>
    </xf>
    <xf numFmtId="41" fontId="44" fillId="0" borderId="10" xfId="44" applyFont="1" applyFill="1" applyBorder="1" applyAlignment="1">
      <alignment vertical="center"/>
    </xf>
    <xf numFmtId="176" fontId="44" fillId="0" borderId="10" xfId="0" applyNumberFormat="1" applyFont="1" applyBorder="1" applyAlignment="1">
      <alignment horizontal="center" vertical="center"/>
    </xf>
    <xf numFmtId="177" fontId="44" fillId="0" borderId="10" xfId="0" applyNumberFormat="1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41" fontId="45" fillId="0" borderId="10" xfId="44" applyFont="1" applyFill="1" applyBorder="1" applyAlignment="1">
      <alignment vertical="center"/>
    </xf>
    <xf numFmtId="0" fontId="42" fillId="0" borderId="10" xfId="0" applyFont="1" applyBorder="1" applyAlignment="1">
      <alignment horizontal="center"/>
    </xf>
    <xf numFmtId="49" fontId="44" fillId="0" borderId="10" xfId="0" applyNumberFormat="1" applyFont="1" applyBorder="1" applyAlignment="1">
      <alignment horizontal="center" vertical="center"/>
    </xf>
    <xf numFmtId="41" fontId="46" fillId="0" borderId="10" xfId="44" applyFont="1" applyFill="1" applyBorder="1" applyAlignment="1">
      <alignment vertical="center"/>
    </xf>
    <xf numFmtId="176" fontId="46" fillId="0" borderId="10" xfId="0" applyNumberFormat="1" applyFont="1" applyBorder="1" applyAlignment="1">
      <alignment horizontal="center" vertical="center"/>
    </xf>
    <xf numFmtId="49" fontId="46" fillId="0" borderId="10" xfId="0" applyNumberFormat="1" applyFont="1" applyBorder="1" applyAlignment="1">
      <alignment horizontal="center" vertical="center"/>
    </xf>
    <xf numFmtId="0" fontId="47" fillId="0" borderId="10" xfId="0" applyFont="1" applyBorder="1" applyAlignment="1">
      <alignment horizontal="center"/>
    </xf>
    <xf numFmtId="0" fontId="44" fillId="0" borderId="21" xfId="0" applyFont="1" applyBorder="1" applyAlignment="1">
      <alignment horizontal="left" vertical="center" wrapText="1"/>
    </xf>
    <xf numFmtId="0" fontId="0" fillId="29" borderId="0" xfId="0" applyFill="1"/>
    <xf numFmtId="0" fontId="50" fillId="29" borderId="0" xfId="0" applyFont="1" applyFill="1"/>
    <xf numFmtId="0" fontId="40" fillId="0" borderId="0" xfId="48" applyFont="1" applyAlignment="1">
      <alignment vertical="top" wrapText="1"/>
    </xf>
    <xf numFmtId="0" fontId="30" fillId="0" borderId="0" xfId="48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5" fillId="28" borderId="14" xfId="0" applyFont="1" applyFill="1" applyBorder="1" applyAlignment="1">
      <alignment horizontal="center" vertical="center" wrapText="1"/>
    </xf>
    <xf numFmtId="0" fontId="35" fillId="28" borderId="17" xfId="0" applyFont="1" applyFill="1" applyBorder="1" applyAlignment="1">
      <alignment horizontal="center" vertical="center" wrapText="1"/>
    </xf>
    <xf numFmtId="41" fontId="45" fillId="0" borderId="21" xfId="44" applyFont="1" applyFill="1" applyBorder="1" applyAlignment="1">
      <alignment horizontal="center" vertical="center"/>
    </xf>
    <xf numFmtId="0" fontId="26" fillId="25" borderId="20" xfId="0" applyFont="1" applyFill="1" applyBorder="1" applyAlignment="1">
      <alignment horizontal="center" vertical="center"/>
    </xf>
    <xf numFmtId="41" fontId="45" fillId="0" borderId="13" xfId="44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35" fillId="28" borderId="30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41" fontId="42" fillId="0" borderId="10" xfId="44" applyFont="1" applyFill="1" applyBorder="1" applyAlignment="1">
      <alignment horizontal="right" vertical="center"/>
    </xf>
    <xf numFmtId="41" fontId="35" fillId="34" borderId="10" xfId="44" applyFont="1" applyFill="1" applyBorder="1" applyAlignment="1">
      <alignment horizontal="right" vertical="center"/>
    </xf>
    <xf numFmtId="10" fontId="28" fillId="0" borderId="18" xfId="0" applyNumberFormat="1" applyFont="1" applyBorder="1" applyAlignment="1">
      <alignment horizontal="right" vertical="center" wrapText="1"/>
    </xf>
    <xf numFmtId="10" fontId="35" fillId="34" borderId="18" xfId="0" applyNumberFormat="1" applyFont="1" applyFill="1" applyBorder="1" applyAlignment="1">
      <alignment horizontal="right" vertical="center"/>
    </xf>
    <xf numFmtId="0" fontId="28" fillId="25" borderId="34" xfId="0" applyFont="1" applyFill="1" applyBorder="1" applyAlignment="1">
      <alignment horizontal="center"/>
    </xf>
    <xf numFmtId="0" fontId="4" fillId="0" borderId="0" xfId="53"/>
    <xf numFmtId="41" fontId="35" fillId="34" borderId="10" xfId="0" applyNumberFormat="1" applyFont="1" applyFill="1" applyBorder="1" applyAlignment="1">
      <alignment vertical="center"/>
    </xf>
    <xf numFmtId="0" fontId="28" fillId="0" borderId="0" xfId="0" applyFont="1" applyAlignment="1">
      <alignment horizontal="right"/>
    </xf>
    <xf numFmtId="10" fontId="35" fillId="28" borderId="32" xfId="73" applyNumberFormat="1" applyFont="1" applyFill="1" applyBorder="1" applyAlignment="1">
      <alignment horizontal="right" vertical="center"/>
    </xf>
    <xf numFmtId="10" fontId="35" fillId="28" borderId="33" xfId="0" applyNumberFormat="1" applyFont="1" applyFill="1" applyBorder="1" applyAlignment="1">
      <alignment horizontal="right" vertical="center"/>
    </xf>
    <xf numFmtId="0" fontId="35" fillId="34" borderId="16" xfId="0" applyFont="1" applyFill="1" applyBorder="1" applyAlignment="1">
      <alignment horizontal="center" vertical="center"/>
    </xf>
    <xf numFmtId="0" fontId="35" fillId="28" borderId="31" xfId="0" applyFont="1" applyFill="1" applyBorder="1" applyAlignment="1">
      <alignment horizontal="center" vertical="center"/>
    </xf>
    <xf numFmtId="0" fontId="30" fillId="28" borderId="15" xfId="48" applyFont="1" applyFill="1" applyBorder="1" applyAlignment="1">
      <alignment horizontal="center" vertical="center"/>
    </xf>
    <xf numFmtId="0" fontId="30" fillId="28" borderId="20" xfId="48" applyFont="1" applyFill="1" applyBorder="1" applyAlignment="1">
      <alignment horizontal="center" vertical="center"/>
    </xf>
    <xf numFmtId="0" fontId="30" fillId="28" borderId="28" xfId="48" applyFont="1" applyFill="1" applyBorder="1" applyAlignment="1">
      <alignment horizontal="center" vertical="center"/>
    </xf>
    <xf numFmtId="0" fontId="30" fillId="28" borderId="29" xfId="48" applyFont="1" applyFill="1" applyBorder="1" applyAlignment="1">
      <alignment horizontal="center" vertical="center"/>
    </xf>
    <xf numFmtId="0" fontId="53" fillId="33" borderId="0" xfId="0" applyFont="1" applyFill="1" applyBorder="1" applyAlignment="1">
      <alignment horizontal="center" vertical="center" wrapText="1"/>
    </xf>
    <xf numFmtId="0" fontId="53" fillId="33" borderId="37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right" vertical="center"/>
    </xf>
    <xf numFmtId="0" fontId="35" fillId="28" borderId="30" xfId="0" applyFont="1" applyFill="1" applyBorder="1" applyAlignment="1">
      <alignment horizontal="center" vertical="center" wrapText="1"/>
    </xf>
    <xf numFmtId="0" fontId="35" fillId="28" borderId="14" xfId="0" applyFont="1" applyFill="1" applyBorder="1" applyAlignment="1">
      <alignment horizontal="center" vertical="center" wrapText="1"/>
    </xf>
    <xf numFmtId="0" fontId="29" fillId="27" borderId="0" xfId="0" applyFont="1" applyFill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0" fillId="28" borderId="25" xfId="48" applyFont="1" applyFill="1" applyBorder="1" applyAlignment="1">
      <alignment horizontal="center" vertical="center"/>
    </xf>
    <xf numFmtId="0" fontId="30" fillId="28" borderId="27" xfId="48" applyFont="1" applyFill="1" applyBorder="1" applyAlignment="1">
      <alignment horizontal="center" vertical="center"/>
    </xf>
    <xf numFmtId="0" fontId="35" fillId="0" borderId="31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17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18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32" xfId="0" applyFont="1" applyBorder="1" applyAlignment="1">
      <alignment horizontal="left" vertical="center"/>
    </xf>
    <xf numFmtId="0" fontId="28" fillId="0" borderId="33" xfId="0" applyFont="1" applyBorder="1" applyAlignment="1">
      <alignment horizontal="left" vertical="center"/>
    </xf>
    <xf numFmtId="0" fontId="35" fillId="28" borderId="17" xfId="0" applyFont="1" applyFill="1" applyBorder="1" applyAlignment="1">
      <alignment horizontal="center" vertical="center" wrapText="1"/>
    </xf>
    <xf numFmtId="178" fontId="35" fillId="0" borderId="32" xfId="0" applyNumberFormat="1" applyFont="1" applyBorder="1" applyAlignment="1">
      <alignment horizontal="center" vertical="center" wrapText="1"/>
    </xf>
    <xf numFmtId="178" fontId="35" fillId="0" borderId="33" xfId="0" applyNumberFormat="1" applyFont="1" applyBorder="1" applyAlignment="1">
      <alignment horizontal="center" vertical="center" wrapText="1"/>
    </xf>
    <xf numFmtId="176" fontId="26" fillId="25" borderId="13" xfId="0" applyNumberFormat="1" applyFont="1" applyFill="1" applyBorder="1" applyAlignment="1">
      <alignment horizontal="center" vertical="center" wrapText="1"/>
    </xf>
    <xf numFmtId="176" fontId="26" fillId="25" borderId="11" xfId="0" applyNumberFormat="1" applyFont="1" applyFill="1" applyBorder="1" applyAlignment="1">
      <alignment horizontal="center" vertical="center"/>
    </xf>
    <xf numFmtId="41" fontId="49" fillId="31" borderId="21" xfId="0" applyNumberFormat="1" applyFont="1" applyFill="1" applyBorder="1" applyAlignment="1">
      <alignment horizontal="center" vertical="center"/>
    </xf>
    <xf numFmtId="41" fontId="49" fillId="31" borderId="34" xfId="0" applyNumberFormat="1" applyFont="1" applyFill="1" applyBorder="1" applyAlignment="1">
      <alignment horizontal="center" vertical="center"/>
    </xf>
    <xf numFmtId="176" fontId="49" fillId="31" borderId="10" xfId="0" applyNumberFormat="1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/>
    </xf>
    <xf numFmtId="0" fontId="26" fillId="25" borderId="11" xfId="0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 wrapText="1"/>
    </xf>
    <xf numFmtId="0" fontId="26" fillId="25" borderId="11" xfId="0" applyFont="1" applyFill="1" applyBorder="1" applyAlignment="1">
      <alignment horizontal="center" vertical="center" wrapText="1"/>
    </xf>
    <xf numFmtId="41" fontId="49" fillId="31" borderId="13" xfId="0" applyNumberFormat="1" applyFont="1" applyFill="1" applyBorder="1" applyAlignment="1">
      <alignment horizontal="center" vertical="center"/>
    </xf>
    <xf numFmtId="41" fontId="49" fillId="31" borderId="11" xfId="0" applyNumberFormat="1" applyFont="1" applyFill="1" applyBorder="1" applyAlignment="1">
      <alignment horizontal="center" vertical="center"/>
    </xf>
    <xf numFmtId="176" fontId="49" fillId="31" borderId="19" xfId="0" applyNumberFormat="1" applyFont="1" applyFill="1" applyBorder="1" applyAlignment="1">
      <alignment horizontal="center" vertical="center"/>
    </xf>
    <xf numFmtId="176" fontId="49" fillId="31" borderId="24" xfId="0" applyNumberFormat="1" applyFont="1" applyFill="1" applyBorder="1" applyAlignment="1">
      <alignment horizontal="center" vertical="center"/>
    </xf>
    <xf numFmtId="176" fontId="49" fillId="31" borderId="20" xfId="0" applyNumberFormat="1" applyFont="1" applyFill="1" applyBorder="1" applyAlignment="1">
      <alignment horizontal="center" vertical="center"/>
    </xf>
    <xf numFmtId="41" fontId="45" fillId="0" borderId="21" xfId="44" applyFont="1" applyFill="1" applyBorder="1" applyAlignment="1">
      <alignment horizontal="center" vertical="center"/>
    </xf>
    <xf numFmtId="41" fontId="45" fillId="0" borderId="23" xfId="44" applyFont="1" applyFill="1" applyBorder="1" applyAlignment="1">
      <alignment horizontal="center" vertical="center"/>
    </xf>
    <xf numFmtId="41" fontId="45" fillId="0" borderId="34" xfId="44" applyFont="1" applyFill="1" applyBorder="1" applyAlignment="1">
      <alignment horizontal="center" vertical="center"/>
    </xf>
    <xf numFmtId="0" fontId="26" fillId="25" borderId="19" xfId="0" applyFont="1" applyFill="1" applyBorder="1" applyAlignment="1">
      <alignment horizontal="center" vertical="center"/>
    </xf>
    <xf numFmtId="0" fontId="26" fillId="25" borderId="20" xfId="0" applyFont="1" applyFill="1" applyBorder="1" applyAlignment="1">
      <alignment horizontal="center" vertical="center"/>
    </xf>
    <xf numFmtId="41" fontId="45" fillId="0" borderId="13" xfId="44" applyFont="1" applyFill="1" applyBorder="1" applyAlignment="1">
      <alignment horizontal="center" vertical="center"/>
    </xf>
    <xf numFmtId="41" fontId="45" fillId="0" borderId="12" xfId="44" applyFont="1" applyFill="1" applyBorder="1" applyAlignment="1">
      <alignment horizontal="center" vertical="center"/>
    </xf>
    <xf numFmtId="41" fontId="45" fillId="0" borderId="11" xfId="44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26" borderId="19" xfId="0" applyFont="1" applyFill="1" applyBorder="1" applyAlignment="1">
      <alignment horizontal="left" vertical="center"/>
    </xf>
    <xf numFmtId="0" fontId="26" fillId="26" borderId="20" xfId="0" applyFont="1" applyFill="1" applyBorder="1" applyAlignment="1">
      <alignment horizontal="left" vertical="center"/>
    </xf>
    <xf numFmtId="176" fontId="26" fillId="30" borderId="19" xfId="0" applyNumberFormat="1" applyFont="1" applyFill="1" applyBorder="1" applyAlignment="1">
      <alignment horizontal="center" vertical="center"/>
    </xf>
    <xf numFmtId="176" fontId="26" fillId="30" borderId="24" xfId="0" applyNumberFormat="1" applyFont="1" applyFill="1" applyBorder="1" applyAlignment="1">
      <alignment horizontal="center" vertical="center"/>
    </xf>
    <xf numFmtId="176" fontId="26" fillId="30" borderId="20" xfId="0" applyNumberFormat="1" applyFont="1" applyFill="1" applyBorder="1" applyAlignment="1">
      <alignment horizontal="center" vertical="center"/>
    </xf>
    <xf numFmtId="0" fontId="44" fillId="0" borderId="13" xfId="0" applyFont="1" applyBorder="1" applyAlignment="1">
      <alignment horizontal="left" vertical="center" wrapText="1"/>
    </xf>
    <xf numFmtId="0" fontId="44" fillId="0" borderId="11" xfId="0" applyFont="1" applyBorder="1" applyAlignment="1">
      <alignment horizontal="left" vertical="center" wrapText="1"/>
    </xf>
    <xf numFmtId="0" fontId="44" fillId="0" borderId="12" xfId="0" applyFont="1" applyBorder="1" applyAlignment="1">
      <alignment horizontal="left" vertical="center" wrapText="1"/>
    </xf>
    <xf numFmtId="176" fontId="26" fillId="30" borderId="35" xfId="0" applyNumberFormat="1" applyFont="1" applyFill="1" applyBorder="1" applyAlignment="1">
      <alignment horizontal="center" vertical="center"/>
    </xf>
    <xf numFmtId="176" fontId="26" fillId="30" borderId="36" xfId="0" applyNumberFormat="1" applyFont="1" applyFill="1" applyBorder="1" applyAlignment="1">
      <alignment horizontal="center" vertical="center"/>
    </xf>
    <xf numFmtId="176" fontId="26" fillId="30" borderId="21" xfId="0" applyNumberFormat="1" applyFont="1" applyFill="1" applyBorder="1" applyAlignment="1">
      <alignment horizontal="center" vertical="center"/>
    </xf>
    <xf numFmtId="0" fontId="40" fillId="0" borderId="38" xfId="48" applyFont="1" applyBorder="1" applyAlignment="1">
      <alignment horizontal="left" vertical="top" wrapText="1"/>
    </xf>
    <xf numFmtId="0" fontId="40" fillId="0" borderId="26" xfId="48" applyFont="1" applyBorder="1" applyAlignment="1">
      <alignment horizontal="left" vertical="top" wrapText="1"/>
    </xf>
    <xf numFmtId="0" fontId="40" fillId="0" borderId="39" xfId="48" applyFont="1" applyBorder="1" applyAlignment="1">
      <alignment horizontal="left" vertical="top" wrapText="1"/>
    </xf>
    <xf numFmtId="0" fontId="40" fillId="0" borderId="40" xfId="48" applyFont="1" applyBorder="1" applyAlignment="1">
      <alignment horizontal="left" vertical="top" wrapText="1"/>
    </xf>
    <xf numFmtId="0" fontId="40" fillId="0" borderId="0" xfId="48" applyFont="1" applyAlignment="1">
      <alignment horizontal="left" vertical="top" wrapText="1"/>
    </xf>
    <xf numFmtId="0" fontId="40" fillId="0" borderId="41" xfId="48" applyFont="1" applyBorder="1" applyAlignment="1">
      <alignment horizontal="left" vertical="top" wrapText="1"/>
    </xf>
    <xf numFmtId="0" fontId="40" fillId="0" borderId="42" xfId="48" applyFont="1" applyBorder="1" applyAlignment="1">
      <alignment horizontal="left" vertical="top" wrapText="1"/>
    </xf>
    <xf numFmtId="0" fontId="40" fillId="0" borderId="37" xfId="48" applyFont="1" applyBorder="1" applyAlignment="1">
      <alignment horizontal="left" vertical="top" wrapText="1"/>
    </xf>
    <xf numFmtId="0" fontId="40" fillId="0" borderId="43" xfId="48" applyFont="1" applyBorder="1" applyAlignment="1">
      <alignment horizontal="left" vertical="top" wrapText="1"/>
    </xf>
    <xf numFmtId="0" fontId="51" fillId="32" borderId="0" xfId="0" applyFont="1" applyFill="1" applyAlignment="1" applyProtection="1">
      <alignment horizontal="left" vertical="center" wrapText="1"/>
      <protection locked="0"/>
    </xf>
    <xf numFmtId="0" fontId="51" fillId="32" borderId="0" xfId="0" applyFont="1" applyFill="1" applyAlignment="1" applyProtection="1">
      <alignment horizontal="left" vertical="center"/>
      <protection locked="0"/>
    </xf>
    <xf numFmtId="0" fontId="36" fillId="0" borderId="38" xfId="48" applyFont="1" applyBorder="1" applyAlignment="1">
      <alignment horizontal="left" vertical="top" wrapText="1"/>
    </xf>
    <xf numFmtId="0" fontId="36" fillId="0" borderId="26" xfId="48" applyFont="1" applyBorder="1" applyAlignment="1">
      <alignment horizontal="left" vertical="top" wrapText="1"/>
    </xf>
    <xf numFmtId="0" fontId="36" fillId="0" borderId="39" xfId="48" applyFont="1" applyBorder="1" applyAlignment="1">
      <alignment horizontal="left" vertical="top" wrapText="1"/>
    </xf>
    <xf numFmtId="0" fontId="36" fillId="0" borderId="40" xfId="48" applyFont="1" applyBorder="1" applyAlignment="1">
      <alignment horizontal="left" vertical="top" wrapText="1"/>
    </xf>
    <xf numFmtId="0" fontId="36" fillId="0" borderId="0" xfId="48" applyFont="1" applyAlignment="1">
      <alignment horizontal="left" vertical="top" wrapText="1"/>
    </xf>
    <xf numFmtId="0" fontId="36" fillId="0" borderId="41" xfId="48" applyFont="1" applyBorder="1" applyAlignment="1">
      <alignment horizontal="left" vertical="top" wrapText="1"/>
    </xf>
    <xf numFmtId="0" fontId="36" fillId="0" borderId="42" xfId="48" applyFont="1" applyBorder="1" applyAlignment="1">
      <alignment horizontal="left" vertical="top" wrapText="1"/>
    </xf>
    <xf numFmtId="0" fontId="36" fillId="0" borderId="37" xfId="48" applyFont="1" applyBorder="1" applyAlignment="1">
      <alignment horizontal="left" vertical="top" wrapText="1"/>
    </xf>
    <xf numFmtId="0" fontId="36" fillId="0" borderId="43" xfId="48" applyFont="1" applyBorder="1" applyAlignment="1">
      <alignment horizontal="left" vertical="top" wrapText="1"/>
    </xf>
  </cellXfs>
  <cellStyles count="74">
    <cellStyle name="_07년 5월누계 입금내역_원격" xfId="1" xr:uid="{00000000-0005-0000-0000-000000000000}"/>
    <cellStyle name="_07년교재판매현황(은행송금,카드)-5월누적070623" xfId="2" xr:uid="{00000000-0005-0000-0000-000001000000}"/>
    <cellStyle name="20% - Accent1" xfId="3" xr:uid="{00000000-0005-0000-0000-000002000000}"/>
    <cellStyle name="20% - Accent1 2" xfId="61" xr:uid="{00000000-0005-0000-0000-000003000000}"/>
    <cellStyle name="20% - Accent2" xfId="4" xr:uid="{00000000-0005-0000-0000-000004000000}"/>
    <cellStyle name="20% - Accent2 2" xfId="62" xr:uid="{00000000-0005-0000-0000-000005000000}"/>
    <cellStyle name="20% - Accent3" xfId="5" xr:uid="{00000000-0005-0000-0000-000006000000}"/>
    <cellStyle name="20% - Accent3 2" xfId="63" xr:uid="{00000000-0005-0000-0000-000007000000}"/>
    <cellStyle name="20% - Accent4" xfId="6" xr:uid="{00000000-0005-0000-0000-000008000000}"/>
    <cellStyle name="20% - Accent4 2" xfId="64" xr:uid="{00000000-0005-0000-0000-000009000000}"/>
    <cellStyle name="20% - Accent5" xfId="7" xr:uid="{00000000-0005-0000-0000-00000A000000}"/>
    <cellStyle name="20% - Accent5 2" xfId="65" xr:uid="{00000000-0005-0000-0000-00000B000000}"/>
    <cellStyle name="20% - Accent6" xfId="8" xr:uid="{00000000-0005-0000-0000-00000C000000}"/>
    <cellStyle name="20% - Accent6 2" xfId="66" xr:uid="{00000000-0005-0000-0000-00000D000000}"/>
    <cellStyle name="40% - Accent1" xfId="9" xr:uid="{00000000-0005-0000-0000-00000E000000}"/>
    <cellStyle name="40% - Accent1 2" xfId="67" xr:uid="{00000000-0005-0000-0000-00000F000000}"/>
    <cellStyle name="40% - Accent2" xfId="10" xr:uid="{00000000-0005-0000-0000-000010000000}"/>
    <cellStyle name="40% - Accent2 2" xfId="68" xr:uid="{00000000-0005-0000-0000-000011000000}"/>
    <cellStyle name="40% - Accent3" xfId="11" xr:uid="{00000000-0005-0000-0000-000012000000}"/>
    <cellStyle name="40% - Accent3 2" xfId="69" xr:uid="{00000000-0005-0000-0000-000013000000}"/>
    <cellStyle name="40% - Accent4" xfId="12" xr:uid="{00000000-0005-0000-0000-000014000000}"/>
    <cellStyle name="40% - Accent4 2" xfId="70" xr:uid="{00000000-0005-0000-0000-000015000000}"/>
    <cellStyle name="40% - Accent5" xfId="13" xr:uid="{00000000-0005-0000-0000-000016000000}"/>
    <cellStyle name="40% - Accent5 2" xfId="71" xr:uid="{00000000-0005-0000-0000-000017000000}"/>
    <cellStyle name="40% - Accent6" xfId="14" xr:uid="{00000000-0005-0000-0000-000018000000}"/>
    <cellStyle name="40% - Accent6 2" xfId="72" xr:uid="{00000000-0005-0000-0000-000019000000}"/>
    <cellStyle name="60% - Accent1" xfId="15" xr:uid="{00000000-0005-0000-0000-00001A000000}"/>
    <cellStyle name="60% - Accent2" xfId="16" xr:uid="{00000000-0005-0000-0000-00001B000000}"/>
    <cellStyle name="60% - Accent3" xfId="17" xr:uid="{00000000-0005-0000-0000-00001C000000}"/>
    <cellStyle name="60% - Accent4" xfId="18" xr:uid="{00000000-0005-0000-0000-00001D000000}"/>
    <cellStyle name="60% - Accent5" xfId="19" xr:uid="{00000000-0005-0000-0000-00001E000000}"/>
    <cellStyle name="60% - Accent6" xfId="20" xr:uid="{00000000-0005-0000-0000-00001F000000}"/>
    <cellStyle name="Accent1" xfId="21" xr:uid="{00000000-0005-0000-0000-000020000000}"/>
    <cellStyle name="Accent2" xfId="22" xr:uid="{00000000-0005-0000-0000-000021000000}"/>
    <cellStyle name="Accent3" xfId="23" xr:uid="{00000000-0005-0000-0000-000022000000}"/>
    <cellStyle name="Accent4" xfId="24" xr:uid="{00000000-0005-0000-0000-000023000000}"/>
    <cellStyle name="Accent5" xfId="25" xr:uid="{00000000-0005-0000-0000-000024000000}"/>
    <cellStyle name="Accent6" xfId="26" xr:uid="{00000000-0005-0000-0000-000025000000}"/>
    <cellStyle name="Bad" xfId="27" xr:uid="{00000000-0005-0000-0000-000026000000}"/>
    <cellStyle name="Calculation" xfId="28" xr:uid="{00000000-0005-0000-0000-000027000000}"/>
    <cellStyle name="Check Cell" xfId="29" xr:uid="{00000000-0005-0000-0000-000028000000}"/>
    <cellStyle name="Explanatory Text" xfId="30" xr:uid="{00000000-0005-0000-0000-000029000000}"/>
    <cellStyle name="Good" xfId="31" xr:uid="{00000000-0005-0000-0000-00002A000000}"/>
    <cellStyle name="Heading 1" xfId="32" xr:uid="{00000000-0005-0000-0000-00002B000000}"/>
    <cellStyle name="Heading 2" xfId="33" xr:uid="{00000000-0005-0000-0000-00002C000000}"/>
    <cellStyle name="Heading 3" xfId="34" xr:uid="{00000000-0005-0000-0000-00002D000000}"/>
    <cellStyle name="Heading 4" xfId="35" xr:uid="{00000000-0005-0000-0000-00002E000000}"/>
    <cellStyle name="Input" xfId="36" xr:uid="{00000000-0005-0000-0000-00002F000000}"/>
    <cellStyle name="Linked Cell" xfId="37" xr:uid="{00000000-0005-0000-0000-000030000000}"/>
    <cellStyle name="Neutral" xfId="38" xr:uid="{00000000-0005-0000-0000-000031000000}"/>
    <cellStyle name="Note" xfId="39" xr:uid="{00000000-0005-0000-0000-000032000000}"/>
    <cellStyle name="Output" xfId="40" xr:uid="{00000000-0005-0000-0000-000033000000}"/>
    <cellStyle name="Title" xfId="41" xr:uid="{00000000-0005-0000-0000-000034000000}"/>
    <cellStyle name="Total" xfId="42" xr:uid="{00000000-0005-0000-0000-000035000000}"/>
    <cellStyle name="Warning Text" xfId="43" xr:uid="{00000000-0005-0000-0000-000036000000}"/>
    <cellStyle name="백분율" xfId="73" builtinId="5"/>
    <cellStyle name="백분율 2" xfId="55" xr:uid="{00000000-0005-0000-0000-000038000000}"/>
    <cellStyle name="쉼표 [0]" xfId="44" builtinId="6"/>
    <cellStyle name="쉼표 [0] 2" xfId="56" xr:uid="{00000000-0005-0000-0000-00003A000000}"/>
    <cellStyle name="쉼표 [0] 3" xfId="57" xr:uid="{00000000-0005-0000-0000-00003B000000}"/>
    <cellStyle name="쉼표 [0] 3 2" xfId="58" xr:uid="{00000000-0005-0000-0000-00003C000000}"/>
    <cellStyle name="쉼표 [0] 4" xfId="59" xr:uid="{00000000-0005-0000-0000-00003D000000}"/>
    <cellStyle name="스타일 1" xfId="45" xr:uid="{00000000-0005-0000-0000-00003E000000}"/>
    <cellStyle name="표준" xfId="0" builtinId="0"/>
    <cellStyle name="표준 10" xfId="46" xr:uid="{00000000-0005-0000-0000-000040000000}"/>
    <cellStyle name="표준 11" xfId="47" xr:uid="{00000000-0005-0000-0000-000041000000}"/>
    <cellStyle name="표준 2" xfId="48" xr:uid="{00000000-0005-0000-0000-000042000000}"/>
    <cellStyle name="표준 3" xfId="49" xr:uid="{00000000-0005-0000-0000-000043000000}"/>
    <cellStyle name="표준 4" xfId="50" xr:uid="{00000000-0005-0000-0000-000044000000}"/>
    <cellStyle name="표준 5" xfId="51" xr:uid="{00000000-0005-0000-0000-000045000000}"/>
    <cellStyle name="표준 6" xfId="54" xr:uid="{00000000-0005-0000-0000-000046000000}"/>
    <cellStyle name="표준 6 2" xfId="60" xr:uid="{00000000-0005-0000-0000-000047000000}"/>
    <cellStyle name="표준 7" xfId="52" xr:uid="{00000000-0005-0000-0000-000048000000}"/>
    <cellStyle name="표준 9" xfId="53" xr:uid="{00000000-0005-0000-0000-000049000000}"/>
  </cellStyles>
  <dxfs count="0"/>
  <tableStyles count="0" defaultTableStyle="TableStyleMedium9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6918C-1CF5-4734-984B-A6BE71538373}">
  <dimension ref="B1:Q52"/>
  <sheetViews>
    <sheetView showGridLines="0" tabSelected="1" zoomScale="85" zoomScaleNormal="85" zoomScaleSheetLayoutView="85" workbookViewId="0">
      <selection activeCell="D4" sqref="D4:F4"/>
    </sheetView>
  </sheetViews>
  <sheetFormatPr defaultColWidth="8.88671875" defaultRowHeight="13.5" x14ac:dyDescent="0.15"/>
  <cols>
    <col min="1" max="1" width="0.88671875" style="4" customWidth="1"/>
    <col min="2" max="2" width="23.5546875" style="4" customWidth="1"/>
    <col min="3" max="3" width="22.6640625" style="20" customWidth="1"/>
    <col min="4" max="4" width="22.6640625" style="4" customWidth="1"/>
    <col min="5" max="5" width="22.6640625" style="3" customWidth="1"/>
    <col min="6" max="6" width="13.6640625" style="4" customWidth="1"/>
    <col min="7" max="7" width="14" style="4" customWidth="1"/>
    <col min="8" max="8" width="4.5546875" style="4" customWidth="1"/>
    <col min="9" max="9" width="3.6640625" style="4" bestFit="1" customWidth="1"/>
    <col min="10" max="11" width="4.5546875" style="4" customWidth="1"/>
    <col min="12" max="12" width="3.6640625" style="4" bestFit="1" customWidth="1"/>
    <col min="13" max="13" width="4.5546875" style="4" customWidth="1"/>
    <col min="14" max="14" width="5.109375" style="4" customWidth="1"/>
    <col min="15" max="15" width="3.77734375" style="4" customWidth="1"/>
    <col min="16" max="16" width="15.6640625" style="4" customWidth="1"/>
    <col min="17" max="17" width="6.88671875" style="20" customWidth="1"/>
    <col min="18" max="16384" width="8.88671875" style="4"/>
  </cols>
  <sheetData>
    <row r="1" spans="2:17" ht="33.75" customHeight="1" x14ac:dyDescent="0.15">
      <c r="B1" s="78" t="s">
        <v>81</v>
      </c>
      <c r="C1" s="78"/>
      <c r="D1" s="78"/>
      <c r="E1" s="78"/>
      <c r="F1" s="78"/>
    </row>
    <row r="2" spans="2:17" ht="38.25" customHeight="1" x14ac:dyDescent="0.15">
      <c r="B2" s="79" t="s">
        <v>66</v>
      </c>
      <c r="C2" s="79"/>
      <c r="D2" s="79"/>
      <c r="E2" s="79"/>
      <c r="F2" s="79"/>
      <c r="G2" s="75"/>
      <c r="H2" s="75"/>
    </row>
    <row r="3" spans="2:17" ht="28.5" customHeight="1" thickBot="1" x14ac:dyDescent="0.2">
      <c r="B3" s="73" t="s">
        <v>73</v>
      </c>
      <c r="C3" s="73"/>
      <c r="D3" s="47"/>
      <c r="E3" s="47"/>
    </row>
    <row r="4" spans="2:17" ht="30" customHeight="1" x14ac:dyDescent="0.15">
      <c r="B4" s="80" t="s">
        <v>36</v>
      </c>
      <c r="C4" s="81"/>
      <c r="D4" s="84"/>
      <c r="E4" s="84"/>
      <c r="F4" s="85"/>
      <c r="I4" s="25"/>
      <c r="J4" s="25"/>
      <c r="K4" s="25"/>
      <c r="L4" s="25"/>
      <c r="M4" s="25"/>
      <c r="N4" s="25"/>
      <c r="O4" s="25"/>
    </row>
    <row r="5" spans="2:17" ht="30" customHeight="1" x14ac:dyDescent="0.15">
      <c r="B5" s="69" t="s">
        <v>35</v>
      </c>
      <c r="C5" s="70"/>
      <c r="D5" s="86"/>
      <c r="E5" s="86"/>
      <c r="F5" s="87"/>
      <c r="I5" s="25"/>
      <c r="J5" s="25"/>
      <c r="K5" s="25"/>
      <c r="L5" s="25"/>
      <c r="M5" s="25"/>
      <c r="N5" s="25"/>
      <c r="O5" s="25"/>
    </row>
    <row r="6" spans="2:17" ht="30" customHeight="1" x14ac:dyDescent="0.15">
      <c r="B6" s="69" t="s">
        <v>37</v>
      </c>
      <c r="C6" s="70"/>
      <c r="D6" s="88" t="s">
        <v>90</v>
      </c>
      <c r="E6" s="88"/>
      <c r="F6" s="89"/>
      <c r="I6" s="24"/>
      <c r="J6" s="24"/>
      <c r="K6" s="24"/>
      <c r="L6" s="24"/>
      <c r="M6" s="24"/>
      <c r="N6" s="24"/>
      <c r="O6" s="24"/>
    </row>
    <row r="7" spans="2:17" ht="30" customHeight="1" x14ac:dyDescent="0.15">
      <c r="B7" s="69" t="s">
        <v>69</v>
      </c>
      <c r="C7" s="70"/>
      <c r="D7" s="88" t="s">
        <v>67</v>
      </c>
      <c r="E7" s="88"/>
      <c r="F7" s="89"/>
      <c r="I7" s="24"/>
      <c r="J7" s="24"/>
      <c r="K7" s="24"/>
      <c r="L7" s="24"/>
      <c r="M7" s="24"/>
      <c r="N7" s="24"/>
      <c r="O7" s="24"/>
    </row>
    <row r="8" spans="2:17" ht="30" customHeight="1" thickBot="1" x14ac:dyDescent="0.2">
      <c r="B8" s="71" t="s">
        <v>68</v>
      </c>
      <c r="C8" s="72"/>
      <c r="D8" s="90" t="s">
        <v>90</v>
      </c>
      <c r="E8" s="90"/>
      <c r="F8" s="91"/>
      <c r="I8" s="24"/>
      <c r="J8" s="24"/>
      <c r="K8" s="24"/>
      <c r="L8" s="24"/>
      <c r="M8" s="24"/>
      <c r="N8" s="24"/>
      <c r="O8" s="24"/>
    </row>
    <row r="9" spans="2:17" ht="15.75" customHeight="1" x14ac:dyDescent="0.15">
      <c r="B9" s="45"/>
      <c r="C9" s="46"/>
      <c r="D9" s="24"/>
      <c r="E9" s="24"/>
      <c r="I9" s="24"/>
      <c r="J9" s="24"/>
      <c r="K9" s="24"/>
      <c r="L9" s="24"/>
      <c r="M9" s="24"/>
      <c r="N9" s="24"/>
      <c r="O9" s="24"/>
    </row>
    <row r="10" spans="2:17" ht="30" customHeight="1" thickBot="1" x14ac:dyDescent="0.2">
      <c r="B10" s="73" t="s">
        <v>74</v>
      </c>
      <c r="C10" s="73"/>
      <c r="D10" s="24"/>
      <c r="E10" s="24"/>
      <c r="I10" s="24"/>
      <c r="J10" s="24"/>
      <c r="K10" s="24"/>
      <c r="L10" s="24"/>
      <c r="M10" s="24"/>
      <c r="N10" s="24"/>
      <c r="O10" s="24"/>
    </row>
    <row r="11" spans="2:17" ht="30" customHeight="1" x14ac:dyDescent="0.15">
      <c r="B11" s="76" t="s">
        <v>33</v>
      </c>
      <c r="C11" s="77"/>
      <c r="D11" s="77" t="s">
        <v>72</v>
      </c>
      <c r="E11" s="77"/>
      <c r="F11" s="92"/>
      <c r="I11" s="24"/>
      <c r="J11" s="24"/>
      <c r="K11" s="24"/>
      <c r="L11" s="24"/>
      <c r="M11" s="24"/>
      <c r="N11" s="24"/>
      <c r="O11" s="24"/>
    </row>
    <row r="12" spans="2:17" ht="30" customHeight="1" thickBot="1" x14ac:dyDescent="0.2">
      <c r="B12" s="82" t="s">
        <v>76</v>
      </c>
      <c r="C12" s="83"/>
      <c r="D12" s="93">
        <f>C21</f>
        <v>43000000</v>
      </c>
      <c r="E12" s="93"/>
      <c r="F12" s="94"/>
      <c r="G12" s="44" t="s">
        <v>87</v>
      </c>
      <c r="I12" s="24"/>
      <c r="J12" s="24"/>
      <c r="K12" s="24"/>
      <c r="L12" s="24"/>
      <c r="M12" s="24"/>
      <c r="N12" s="24"/>
      <c r="O12" s="24"/>
    </row>
    <row r="13" spans="2:17" ht="18.75" customHeight="1" x14ac:dyDescent="0.15">
      <c r="B13" s="46"/>
      <c r="C13" s="46"/>
      <c r="D13" s="24"/>
      <c r="I13" s="24"/>
      <c r="J13" s="24"/>
      <c r="K13" s="24"/>
      <c r="L13" s="24"/>
      <c r="M13" s="24"/>
      <c r="N13" s="24"/>
      <c r="O13" s="24"/>
    </row>
    <row r="14" spans="2:17" ht="31.5" customHeight="1" thickBot="1" x14ac:dyDescent="0.2">
      <c r="B14" s="74" t="s">
        <v>89</v>
      </c>
      <c r="C14" s="74"/>
      <c r="D14" s="47"/>
      <c r="P14" s="20"/>
      <c r="Q14" s="4"/>
    </row>
    <row r="15" spans="2:17" ht="37.5" customHeight="1" x14ac:dyDescent="0.15">
      <c r="B15" s="54" t="s">
        <v>33</v>
      </c>
      <c r="C15" s="48" t="s">
        <v>83</v>
      </c>
      <c r="D15" s="48" t="s">
        <v>84</v>
      </c>
      <c r="E15" s="48" t="s">
        <v>85</v>
      </c>
      <c r="F15" s="49" t="s">
        <v>65</v>
      </c>
    </row>
    <row r="16" spans="2:17" ht="20.100000000000001" customHeight="1" x14ac:dyDescent="0.15">
      <c r="B16" s="55" t="s">
        <v>11</v>
      </c>
      <c r="C16" s="57">
        <f>SUM(예산집행계획!D7:D20)</f>
        <v>25000000</v>
      </c>
      <c r="D16" s="57">
        <f>SUM(예산집행계획!S7:S20)</f>
        <v>25000000</v>
      </c>
      <c r="E16" s="57">
        <f>SUM(C16:D16)</f>
        <v>50000000</v>
      </c>
      <c r="F16" s="59">
        <f>E16/$E$21</f>
        <v>0.58139534883720934</v>
      </c>
    </row>
    <row r="17" spans="2:9" ht="20.100000000000001" customHeight="1" x14ac:dyDescent="0.15">
      <c r="B17" s="56" t="s">
        <v>34</v>
      </c>
      <c r="C17" s="57">
        <f>SUM(예산집행계획!D21)</f>
        <v>0</v>
      </c>
      <c r="D17" s="57">
        <f>SUM(예산집행계획!S21)</f>
        <v>0</v>
      </c>
      <c r="E17" s="57">
        <f t="shared" ref="E17:E20" si="0">SUM(C17:D17)</f>
        <v>0</v>
      </c>
      <c r="F17" s="59">
        <f t="shared" ref="F17:F20" si="1">E17/$E$21</f>
        <v>0</v>
      </c>
    </row>
    <row r="18" spans="2:9" ht="20.100000000000001" customHeight="1" x14ac:dyDescent="0.15">
      <c r="B18" s="56" t="s">
        <v>48</v>
      </c>
      <c r="C18" s="57">
        <f>SUM(예산집행계획!D24)</f>
        <v>0</v>
      </c>
      <c r="D18" s="57">
        <f>SUM(예산집행계획!S24)</f>
        <v>0</v>
      </c>
      <c r="E18" s="57">
        <f t="shared" si="0"/>
        <v>0</v>
      </c>
      <c r="F18" s="59">
        <f t="shared" si="1"/>
        <v>0</v>
      </c>
    </row>
    <row r="19" spans="2:9" ht="20.100000000000001" customHeight="1" x14ac:dyDescent="0.15">
      <c r="B19" s="56" t="s">
        <v>52</v>
      </c>
      <c r="C19" s="57">
        <f>SUM(예산집행계획!D25)</f>
        <v>0</v>
      </c>
      <c r="D19" s="57">
        <f>SUM(예산집행계획!S25)</f>
        <v>0</v>
      </c>
      <c r="E19" s="57">
        <f t="shared" si="0"/>
        <v>0</v>
      </c>
      <c r="F19" s="59">
        <f t="shared" si="1"/>
        <v>0</v>
      </c>
    </row>
    <row r="20" spans="2:9" ht="20.100000000000001" customHeight="1" x14ac:dyDescent="0.15">
      <c r="B20" s="56" t="s">
        <v>41</v>
      </c>
      <c r="C20" s="57">
        <f>SUM(예산집행계획!D29)</f>
        <v>18000000</v>
      </c>
      <c r="D20" s="57">
        <f>SUM(예산집행계획!S29)</f>
        <v>18000000</v>
      </c>
      <c r="E20" s="57">
        <f t="shared" si="0"/>
        <v>36000000</v>
      </c>
      <c r="F20" s="59">
        <f t="shared" si="1"/>
        <v>0.41860465116279072</v>
      </c>
    </row>
    <row r="21" spans="2:9" ht="20.100000000000001" customHeight="1" x14ac:dyDescent="0.15">
      <c r="B21" s="67" t="s">
        <v>16</v>
      </c>
      <c r="C21" s="58">
        <f>SUM(C16:C20)</f>
        <v>43000000</v>
      </c>
      <c r="D21" s="63">
        <f>SUM(D16:D20)</f>
        <v>43000000</v>
      </c>
      <c r="E21" s="63">
        <f>SUM(C21:D21)</f>
        <v>86000000</v>
      </c>
      <c r="F21" s="60">
        <f>SUM(F16:F20)</f>
        <v>1</v>
      </c>
    </row>
    <row r="22" spans="2:9" ht="20.100000000000001" customHeight="1" thickBot="1" x14ac:dyDescent="0.2">
      <c r="B22" s="68" t="s">
        <v>82</v>
      </c>
      <c r="C22" s="65">
        <f>C21/E21</f>
        <v>0.5</v>
      </c>
      <c r="D22" s="65">
        <f>D21/E21</f>
        <v>0.5</v>
      </c>
      <c r="E22" s="65">
        <f>SUM(C22:D22)</f>
        <v>1</v>
      </c>
      <c r="F22" s="66"/>
      <c r="G22" s="62"/>
      <c r="H22" s="62"/>
      <c r="I22" s="62"/>
    </row>
    <row r="23" spans="2:9" ht="20.100000000000001" customHeight="1" x14ac:dyDescent="0.15">
      <c r="D23" s="64" t="s">
        <v>86</v>
      </c>
      <c r="G23" s="62"/>
      <c r="H23" s="62"/>
      <c r="I23" s="62"/>
    </row>
    <row r="24" spans="2:9" ht="20.100000000000001" customHeight="1" x14ac:dyDescent="0.15"/>
    <row r="25" spans="2:9" ht="20.100000000000001" customHeight="1" x14ac:dyDescent="0.15"/>
    <row r="26" spans="2:9" ht="20.100000000000001" customHeight="1" x14ac:dyDescent="0.15"/>
    <row r="27" spans="2:9" ht="20.100000000000001" customHeight="1" x14ac:dyDescent="0.15"/>
    <row r="28" spans="2:9" ht="20.100000000000001" customHeight="1" x14ac:dyDescent="0.15"/>
    <row r="29" spans="2:9" ht="20.100000000000001" customHeight="1" x14ac:dyDescent="0.15"/>
    <row r="30" spans="2:9" ht="20.100000000000001" customHeight="1" x14ac:dyDescent="0.15"/>
    <row r="31" spans="2:9" ht="20.100000000000001" customHeight="1" x14ac:dyDescent="0.15"/>
    <row r="32" spans="2:9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</sheetData>
  <mergeCells count="20">
    <mergeCell ref="D12:F12"/>
    <mergeCell ref="B5:C5"/>
    <mergeCell ref="G2:H2"/>
    <mergeCell ref="B11:C11"/>
    <mergeCell ref="B1:F1"/>
    <mergeCell ref="B2:F2"/>
    <mergeCell ref="B3:C3"/>
    <mergeCell ref="B4:C4"/>
    <mergeCell ref="D4:F4"/>
    <mergeCell ref="D5:F5"/>
    <mergeCell ref="D6:F6"/>
    <mergeCell ref="D7:F7"/>
    <mergeCell ref="D8:F8"/>
    <mergeCell ref="D11:F11"/>
    <mergeCell ref="B6:C6"/>
    <mergeCell ref="B7:C7"/>
    <mergeCell ref="B8:C8"/>
    <mergeCell ref="B10:C10"/>
    <mergeCell ref="B14:C14"/>
    <mergeCell ref="B12:C12"/>
  </mergeCells>
  <phoneticPr fontId="3" type="noConversion"/>
  <dataValidations count="1">
    <dataValidation type="list" allowBlank="1" showInputMessage="1" showErrorMessage="1" sqref="L5" xr:uid="{B02F4003-0837-4492-B9B6-23DDE16C6D04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5"/>
  <sheetViews>
    <sheetView showGridLines="0" zoomScale="85" zoomScaleNormal="85" zoomScaleSheetLayoutView="85" workbookViewId="0">
      <selection activeCell="E21" sqref="E21"/>
    </sheetView>
  </sheetViews>
  <sheetFormatPr defaultColWidth="8.88671875" defaultRowHeight="13.5" x14ac:dyDescent="0.15"/>
  <cols>
    <col min="1" max="1" width="3.6640625" style="4" customWidth="1"/>
    <col min="2" max="2" width="12.21875" style="4" customWidth="1"/>
    <col min="3" max="3" width="13.77734375" style="20" customWidth="1"/>
    <col min="4" max="4" width="12.6640625" style="28" customWidth="1"/>
    <col min="5" max="5" width="23.88671875" style="4" customWidth="1"/>
    <col min="6" max="6" width="11.33203125" style="3" customWidth="1"/>
    <col min="7" max="7" width="3.33203125" style="4" customWidth="1"/>
    <col min="8" max="9" width="4.33203125" style="4" customWidth="1"/>
    <col min="10" max="10" width="3.33203125" style="4" customWidth="1"/>
    <col min="11" max="12" width="4.33203125" style="4" customWidth="1"/>
    <col min="13" max="13" width="3.33203125" style="4" customWidth="1"/>
    <col min="14" max="15" width="4.33203125" style="4" customWidth="1"/>
    <col min="16" max="16" width="3.33203125" style="4" customWidth="1"/>
    <col min="17" max="17" width="12.88671875" style="3" customWidth="1"/>
    <col min="18" max="18" width="6.77734375" style="20" customWidth="1"/>
    <col min="19" max="19" width="13.5546875" style="27" customWidth="1"/>
    <col min="20" max="20" width="15.6640625" style="4" customWidth="1"/>
    <col min="21" max="21" width="11.5546875" style="4" customWidth="1"/>
    <col min="22" max="22" width="3.6640625" style="4" bestFit="1" customWidth="1"/>
    <col min="23" max="24" width="4.5546875" style="4" customWidth="1"/>
    <col min="25" max="25" width="3.6640625" style="4" bestFit="1" customWidth="1"/>
    <col min="26" max="27" width="4.5546875" style="4" customWidth="1"/>
    <col min="28" max="28" width="3.6640625" style="4" bestFit="1" customWidth="1"/>
    <col min="29" max="29" width="4.5546875" style="4" customWidth="1"/>
    <col min="30" max="30" width="5.109375" style="4" customWidth="1"/>
    <col min="31" max="31" width="3.77734375" style="4" customWidth="1"/>
    <col min="32" max="32" width="15.6640625" style="4" customWidth="1"/>
    <col min="33" max="33" width="6.88671875" style="20" customWidth="1"/>
    <col min="34" max="16384" width="8.88671875" style="4"/>
  </cols>
  <sheetData>
    <row r="1" spans="1:33" ht="33.75" customHeight="1" x14ac:dyDescent="0.15">
      <c r="A1" s="78" t="s">
        <v>88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33" ht="21" customHeight="1" x14ac:dyDescent="0.15">
      <c r="A2" s="79" t="s">
        <v>66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33" ht="21" customHeight="1" x14ac:dyDescent="0.1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33" s="6" customFormat="1" ht="20.100000000000001" customHeight="1" x14ac:dyDescent="0.15">
      <c r="A4" s="100" t="s">
        <v>2</v>
      </c>
      <c r="B4" s="102" t="s">
        <v>3</v>
      </c>
      <c r="C4" s="102" t="s">
        <v>14</v>
      </c>
      <c r="D4" s="104" t="s">
        <v>27</v>
      </c>
      <c r="E4" s="106" t="s">
        <v>32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8"/>
      <c r="R4" s="95" t="s">
        <v>61</v>
      </c>
      <c r="S4" s="97" t="s">
        <v>28</v>
      </c>
      <c r="T4" s="99" t="s">
        <v>31</v>
      </c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5" t="s">
        <v>61</v>
      </c>
    </row>
    <row r="5" spans="1:33" s="6" customFormat="1" ht="20.100000000000001" customHeight="1" x14ac:dyDescent="0.15">
      <c r="A5" s="101"/>
      <c r="B5" s="103"/>
      <c r="C5" s="103"/>
      <c r="D5" s="105"/>
      <c r="E5" s="14" t="s">
        <v>12</v>
      </c>
      <c r="F5" s="15" t="s">
        <v>4</v>
      </c>
      <c r="G5" s="7" t="s">
        <v>5</v>
      </c>
      <c r="H5" s="7" t="s">
        <v>6</v>
      </c>
      <c r="I5" s="7" t="s">
        <v>7</v>
      </c>
      <c r="J5" s="7" t="s">
        <v>5</v>
      </c>
      <c r="K5" s="7" t="s">
        <v>6</v>
      </c>
      <c r="L5" s="7" t="s">
        <v>7</v>
      </c>
      <c r="M5" s="7" t="s">
        <v>5</v>
      </c>
      <c r="N5" s="7" t="s">
        <v>6</v>
      </c>
      <c r="O5" s="7" t="s">
        <v>7</v>
      </c>
      <c r="P5" s="7" t="s">
        <v>1</v>
      </c>
      <c r="Q5" s="15" t="s">
        <v>9</v>
      </c>
      <c r="R5" s="96"/>
      <c r="S5" s="98"/>
      <c r="T5" s="14" t="s">
        <v>12</v>
      </c>
      <c r="U5" s="15" t="s">
        <v>4</v>
      </c>
      <c r="V5" s="7" t="s">
        <v>5</v>
      </c>
      <c r="W5" s="7" t="s">
        <v>6</v>
      </c>
      <c r="X5" s="7" t="s">
        <v>7</v>
      </c>
      <c r="Y5" s="7" t="s">
        <v>5</v>
      </c>
      <c r="Z5" s="7" t="s">
        <v>6</v>
      </c>
      <c r="AA5" s="7" t="s">
        <v>7</v>
      </c>
      <c r="AB5" s="7" t="s">
        <v>5</v>
      </c>
      <c r="AC5" s="7" t="s">
        <v>6</v>
      </c>
      <c r="AD5" s="7" t="s">
        <v>7</v>
      </c>
      <c r="AE5" s="7" t="s">
        <v>1</v>
      </c>
      <c r="AF5" s="15" t="s">
        <v>9</v>
      </c>
      <c r="AG5" s="96"/>
    </row>
    <row r="6" spans="1:33" ht="20.100000000000001" customHeight="1" x14ac:dyDescent="0.15">
      <c r="A6" s="123" t="s">
        <v>20</v>
      </c>
      <c r="B6" s="124"/>
      <c r="C6" s="11" t="s">
        <v>16</v>
      </c>
      <c r="D6" s="16">
        <f>SUM(D7:D27)</f>
        <v>25000000</v>
      </c>
      <c r="E6" s="125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7"/>
      <c r="S6" s="16">
        <f>SUM(S7:S27)</f>
        <v>25000000</v>
      </c>
      <c r="T6" s="131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3"/>
    </row>
    <row r="7" spans="1:33" ht="20.100000000000001" customHeight="1" x14ac:dyDescent="0.15">
      <c r="A7" s="1"/>
      <c r="B7" s="117" t="s">
        <v>11</v>
      </c>
      <c r="C7" s="128" t="s">
        <v>53</v>
      </c>
      <c r="D7" s="114">
        <f>SUM(Q7:Q16)</f>
        <v>25000000</v>
      </c>
      <c r="E7" s="29" t="s">
        <v>38</v>
      </c>
      <c r="F7" s="30">
        <v>3000000</v>
      </c>
      <c r="G7" s="31" t="s">
        <v>5</v>
      </c>
      <c r="H7" s="32">
        <v>5</v>
      </c>
      <c r="I7" s="31" t="s">
        <v>18</v>
      </c>
      <c r="J7" s="31" t="s">
        <v>5</v>
      </c>
      <c r="K7" s="33">
        <v>1</v>
      </c>
      <c r="L7" s="31" t="s">
        <v>22</v>
      </c>
      <c r="M7" s="31" t="s">
        <v>5</v>
      </c>
      <c r="N7" s="31"/>
      <c r="O7" s="31"/>
      <c r="P7" s="31" t="s">
        <v>1</v>
      </c>
      <c r="Q7" s="34">
        <f>+IF(F7="",0,F7)*IF(H7="",1,H7)*IF(K7="",1,K7)*IF(N7="",1,N7)</f>
        <v>15000000</v>
      </c>
      <c r="R7" s="35" t="s">
        <v>50</v>
      </c>
      <c r="S7" s="109">
        <f>SUM(AF7:AF16)</f>
        <v>25000000</v>
      </c>
      <c r="T7" s="29" t="s">
        <v>78</v>
      </c>
      <c r="U7" s="30">
        <v>3000000</v>
      </c>
      <c r="V7" s="31" t="s">
        <v>5</v>
      </c>
      <c r="W7" s="32">
        <v>5</v>
      </c>
      <c r="X7" s="31" t="s">
        <v>18</v>
      </c>
      <c r="Y7" s="31" t="s">
        <v>5</v>
      </c>
      <c r="Z7" s="33">
        <v>1</v>
      </c>
      <c r="AA7" s="31" t="s">
        <v>22</v>
      </c>
      <c r="AB7" s="31" t="s">
        <v>5</v>
      </c>
      <c r="AC7" s="31"/>
      <c r="AD7" s="31"/>
      <c r="AE7" s="31" t="s">
        <v>1</v>
      </c>
      <c r="AF7" s="34">
        <f>+IF(U7="",0,U7)*IF(W7="",1,W7)*IF(Z7="",1,Z7)*IF(AC7="",1,AC7)</f>
        <v>15000000</v>
      </c>
      <c r="AG7" s="35" t="s">
        <v>49</v>
      </c>
    </row>
    <row r="8" spans="1:33" ht="20.100000000000001" customHeight="1" x14ac:dyDescent="0.15">
      <c r="A8" s="1"/>
      <c r="B8" s="118"/>
      <c r="C8" s="130"/>
      <c r="D8" s="115"/>
      <c r="E8" s="29" t="s">
        <v>77</v>
      </c>
      <c r="F8" s="30">
        <v>2000000</v>
      </c>
      <c r="G8" s="31" t="s">
        <v>5</v>
      </c>
      <c r="H8" s="32">
        <v>5</v>
      </c>
      <c r="I8" s="31" t="s">
        <v>18</v>
      </c>
      <c r="J8" s="31" t="s">
        <v>5</v>
      </c>
      <c r="K8" s="33">
        <v>1</v>
      </c>
      <c r="L8" s="31" t="s">
        <v>22</v>
      </c>
      <c r="M8" s="31" t="s">
        <v>5</v>
      </c>
      <c r="N8" s="31"/>
      <c r="O8" s="31"/>
      <c r="P8" s="31" t="s">
        <v>1</v>
      </c>
      <c r="Q8" s="34">
        <f>+IF(F8="",0,F8)*IF(H8="",1,H8)*IF(K8="",1,K8)*IF(N8="",1,N8)</f>
        <v>10000000</v>
      </c>
      <c r="R8" s="35" t="s">
        <v>50</v>
      </c>
      <c r="S8" s="110"/>
      <c r="T8" s="29" t="s">
        <v>46</v>
      </c>
      <c r="U8" s="30">
        <v>2000000</v>
      </c>
      <c r="V8" s="31" t="s">
        <v>5</v>
      </c>
      <c r="W8" s="32">
        <v>5</v>
      </c>
      <c r="X8" s="31" t="s">
        <v>18</v>
      </c>
      <c r="Y8" s="31" t="s">
        <v>5</v>
      </c>
      <c r="Z8" s="33">
        <v>1</v>
      </c>
      <c r="AA8" s="31" t="s">
        <v>22</v>
      </c>
      <c r="AB8" s="31" t="s">
        <v>5</v>
      </c>
      <c r="AC8" s="31"/>
      <c r="AD8" s="31"/>
      <c r="AE8" s="31" t="s">
        <v>1</v>
      </c>
      <c r="AF8" s="34">
        <f>+IF(U8="",0,U8)*IF(W8="",1,W8)*IF(Z8="",1,Z8)*IF(AC8="",1,AC8)</f>
        <v>10000000</v>
      </c>
      <c r="AG8" s="35" t="s">
        <v>50</v>
      </c>
    </row>
    <row r="9" spans="1:33" ht="20.100000000000001" customHeight="1" x14ac:dyDescent="0.15">
      <c r="A9" s="1"/>
      <c r="B9" s="118"/>
      <c r="C9" s="130"/>
      <c r="D9" s="115"/>
      <c r="E9" s="29" t="s">
        <v>47</v>
      </c>
      <c r="F9" s="30"/>
      <c r="G9" s="31" t="s">
        <v>5</v>
      </c>
      <c r="H9" s="32"/>
      <c r="I9" s="31"/>
      <c r="J9" s="31" t="s">
        <v>5</v>
      </c>
      <c r="K9" s="36"/>
      <c r="L9" s="31"/>
      <c r="M9" s="31" t="s">
        <v>5</v>
      </c>
      <c r="N9" s="31"/>
      <c r="O9" s="31"/>
      <c r="P9" s="31" t="s">
        <v>1</v>
      </c>
      <c r="Q9" s="34">
        <f t="shared" ref="Q9:Q32" si="0">+IF(F9="",0,F9)*IF(H9="",1,H9)*IF(K9="",1,K9)*IF(N9="",1,N9)</f>
        <v>0</v>
      </c>
      <c r="R9" s="35"/>
      <c r="S9" s="110"/>
      <c r="T9" s="29" t="s">
        <v>23</v>
      </c>
      <c r="U9" s="30"/>
      <c r="V9" s="31" t="s">
        <v>5</v>
      </c>
      <c r="W9" s="32"/>
      <c r="X9" s="31"/>
      <c r="Y9" s="31" t="s">
        <v>5</v>
      </c>
      <c r="Z9" s="36"/>
      <c r="AA9" s="31"/>
      <c r="AB9" s="31" t="s">
        <v>5</v>
      </c>
      <c r="AC9" s="31"/>
      <c r="AD9" s="31"/>
      <c r="AE9" s="31" t="s">
        <v>1</v>
      </c>
      <c r="AF9" s="34">
        <f>+IF(U9="",0,U9)*IF(W9="",1,W9)*IF(Z9="",1,Z9)*IF(AC9="",1,AC9)</f>
        <v>0</v>
      </c>
      <c r="AG9" s="35"/>
    </row>
    <row r="10" spans="1:33" ht="20.100000000000001" customHeight="1" x14ac:dyDescent="0.15">
      <c r="A10" s="1"/>
      <c r="B10" s="118"/>
      <c r="C10" s="130"/>
      <c r="D10" s="115"/>
      <c r="E10" s="29" t="s">
        <v>23</v>
      </c>
      <c r="F10" s="30"/>
      <c r="G10" s="31" t="s">
        <v>5</v>
      </c>
      <c r="H10" s="32"/>
      <c r="I10" s="31"/>
      <c r="J10" s="31" t="s">
        <v>5</v>
      </c>
      <c r="K10" s="36"/>
      <c r="L10" s="31"/>
      <c r="M10" s="31" t="s">
        <v>5</v>
      </c>
      <c r="N10" s="31"/>
      <c r="O10" s="31"/>
      <c r="P10" s="31" t="s">
        <v>1</v>
      </c>
      <c r="Q10" s="34">
        <f t="shared" ref="Q10:Q14" si="1">+IF(F10="",0,F10)*IF(H10="",1,H10)*IF(K10="",1,K10)*IF(N10="",1,N10)</f>
        <v>0</v>
      </c>
      <c r="R10" s="35"/>
      <c r="S10" s="110"/>
      <c r="T10" s="29" t="s">
        <v>23</v>
      </c>
      <c r="U10" s="30"/>
      <c r="V10" s="31" t="s">
        <v>5</v>
      </c>
      <c r="W10" s="32"/>
      <c r="X10" s="31"/>
      <c r="Y10" s="31" t="s">
        <v>5</v>
      </c>
      <c r="Z10" s="36"/>
      <c r="AA10" s="31"/>
      <c r="AB10" s="31" t="s">
        <v>5</v>
      </c>
      <c r="AC10" s="31"/>
      <c r="AD10" s="31"/>
      <c r="AE10" s="31" t="s">
        <v>1</v>
      </c>
      <c r="AF10" s="34">
        <f>+IF(U10="",0,U10)*IF(W10="",1,W10)*IF(Z10="",1,Z10)*IF(AC10="",1,AC10)</f>
        <v>0</v>
      </c>
      <c r="AG10" s="35"/>
    </row>
    <row r="11" spans="1:33" ht="20.100000000000001" customHeight="1" x14ac:dyDescent="0.15">
      <c r="A11" s="1"/>
      <c r="B11" s="118"/>
      <c r="C11" s="130"/>
      <c r="D11" s="115"/>
      <c r="E11" s="29" t="s">
        <v>23</v>
      </c>
      <c r="F11" s="30"/>
      <c r="G11" s="31" t="s">
        <v>5</v>
      </c>
      <c r="H11" s="32"/>
      <c r="I11" s="31"/>
      <c r="J11" s="31" t="s">
        <v>5</v>
      </c>
      <c r="K11" s="36"/>
      <c r="L11" s="31"/>
      <c r="M11" s="31" t="s">
        <v>5</v>
      </c>
      <c r="N11" s="31"/>
      <c r="O11" s="31"/>
      <c r="P11" s="31" t="s">
        <v>1</v>
      </c>
      <c r="Q11" s="34">
        <f t="shared" si="1"/>
        <v>0</v>
      </c>
      <c r="R11" s="35"/>
      <c r="S11" s="110"/>
      <c r="T11" s="29" t="s">
        <v>23</v>
      </c>
      <c r="U11" s="30"/>
      <c r="V11" s="31" t="s">
        <v>5</v>
      </c>
      <c r="W11" s="32"/>
      <c r="X11" s="31"/>
      <c r="Y11" s="31" t="s">
        <v>5</v>
      </c>
      <c r="Z11" s="36"/>
      <c r="AA11" s="31"/>
      <c r="AB11" s="31" t="s">
        <v>5</v>
      </c>
      <c r="AC11" s="31"/>
      <c r="AD11" s="31"/>
      <c r="AE11" s="31" t="s">
        <v>1</v>
      </c>
      <c r="AF11" s="34">
        <f t="shared" ref="AF11:AF14" si="2">+IF(U11="",0,U11)*IF(W11="",1,W11)*IF(Z11="",1,Z11)*IF(AC11="",1,AC11)</f>
        <v>0</v>
      </c>
      <c r="AG11" s="35"/>
    </row>
    <row r="12" spans="1:33" ht="20.100000000000001" customHeight="1" x14ac:dyDescent="0.15">
      <c r="A12" s="1"/>
      <c r="B12" s="118"/>
      <c r="C12" s="130"/>
      <c r="D12" s="115"/>
      <c r="E12" s="29" t="s">
        <v>23</v>
      </c>
      <c r="F12" s="30"/>
      <c r="G12" s="31" t="s">
        <v>5</v>
      </c>
      <c r="H12" s="32"/>
      <c r="I12" s="31"/>
      <c r="J12" s="31" t="s">
        <v>5</v>
      </c>
      <c r="K12" s="36"/>
      <c r="L12" s="31"/>
      <c r="M12" s="31" t="s">
        <v>5</v>
      </c>
      <c r="N12" s="31"/>
      <c r="O12" s="31"/>
      <c r="P12" s="31" t="s">
        <v>1</v>
      </c>
      <c r="Q12" s="34">
        <f t="shared" si="1"/>
        <v>0</v>
      </c>
      <c r="R12" s="35"/>
      <c r="S12" s="110"/>
      <c r="T12" s="29" t="s">
        <v>23</v>
      </c>
      <c r="U12" s="30"/>
      <c r="V12" s="31" t="s">
        <v>5</v>
      </c>
      <c r="W12" s="32"/>
      <c r="X12" s="31"/>
      <c r="Y12" s="31" t="s">
        <v>5</v>
      </c>
      <c r="Z12" s="36"/>
      <c r="AA12" s="31"/>
      <c r="AB12" s="31" t="s">
        <v>5</v>
      </c>
      <c r="AC12" s="31"/>
      <c r="AD12" s="31"/>
      <c r="AE12" s="31" t="s">
        <v>1</v>
      </c>
      <c r="AF12" s="34">
        <f t="shared" si="2"/>
        <v>0</v>
      </c>
      <c r="AG12" s="35"/>
    </row>
    <row r="13" spans="1:33" ht="20.100000000000001" customHeight="1" x14ac:dyDescent="0.15">
      <c r="A13" s="1"/>
      <c r="B13" s="118"/>
      <c r="C13" s="130"/>
      <c r="D13" s="115"/>
      <c r="E13" s="29" t="s">
        <v>23</v>
      </c>
      <c r="F13" s="30"/>
      <c r="G13" s="31" t="s">
        <v>5</v>
      </c>
      <c r="H13" s="32"/>
      <c r="I13" s="31"/>
      <c r="J13" s="31" t="s">
        <v>5</v>
      </c>
      <c r="K13" s="36"/>
      <c r="L13" s="31"/>
      <c r="M13" s="31" t="s">
        <v>5</v>
      </c>
      <c r="N13" s="31"/>
      <c r="O13" s="31"/>
      <c r="P13" s="31" t="s">
        <v>1</v>
      </c>
      <c r="Q13" s="34">
        <f t="shared" si="1"/>
        <v>0</v>
      </c>
      <c r="R13" s="35"/>
      <c r="S13" s="110"/>
      <c r="T13" s="29" t="s">
        <v>23</v>
      </c>
      <c r="U13" s="30"/>
      <c r="V13" s="31" t="s">
        <v>5</v>
      </c>
      <c r="W13" s="32"/>
      <c r="X13" s="31"/>
      <c r="Y13" s="31" t="s">
        <v>5</v>
      </c>
      <c r="Z13" s="36"/>
      <c r="AA13" s="31"/>
      <c r="AB13" s="31" t="s">
        <v>5</v>
      </c>
      <c r="AC13" s="31"/>
      <c r="AD13" s="31"/>
      <c r="AE13" s="31" t="s">
        <v>1</v>
      </c>
      <c r="AF13" s="34">
        <f t="shared" si="2"/>
        <v>0</v>
      </c>
      <c r="AG13" s="35"/>
    </row>
    <row r="14" spans="1:33" ht="20.100000000000001" customHeight="1" x14ac:dyDescent="0.15">
      <c r="A14" s="1"/>
      <c r="B14" s="118"/>
      <c r="C14" s="130"/>
      <c r="D14" s="115"/>
      <c r="E14" s="29" t="s">
        <v>23</v>
      </c>
      <c r="F14" s="30"/>
      <c r="G14" s="31" t="s">
        <v>5</v>
      </c>
      <c r="H14" s="32"/>
      <c r="I14" s="31"/>
      <c r="J14" s="31" t="s">
        <v>5</v>
      </c>
      <c r="K14" s="36"/>
      <c r="L14" s="31"/>
      <c r="M14" s="31" t="s">
        <v>5</v>
      </c>
      <c r="N14" s="31"/>
      <c r="O14" s="31"/>
      <c r="P14" s="31" t="s">
        <v>1</v>
      </c>
      <c r="Q14" s="34">
        <f t="shared" si="1"/>
        <v>0</v>
      </c>
      <c r="R14" s="35"/>
      <c r="S14" s="110"/>
      <c r="T14" s="29" t="s">
        <v>23</v>
      </c>
      <c r="U14" s="30"/>
      <c r="V14" s="31" t="s">
        <v>5</v>
      </c>
      <c r="W14" s="32"/>
      <c r="X14" s="31"/>
      <c r="Y14" s="31" t="s">
        <v>5</v>
      </c>
      <c r="Z14" s="36"/>
      <c r="AA14" s="31"/>
      <c r="AB14" s="31" t="s">
        <v>5</v>
      </c>
      <c r="AC14" s="31"/>
      <c r="AD14" s="31"/>
      <c r="AE14" s="31" t="s">
        <v>1</v>
      </c>
      <c r="AF14" s="34">
        <f t="shared" si="2"/>
        <v>0</v>
      </c>
      <c r="AG14" s="35"/>
    </row>
    <row r="15" spans="1:33" ht="20.100000000000001" customHeight="1" x14ac:dyDescent="0.15">
      <c r="A15" s="1"/>
      <c r="B15" s="118"/>
      <c r="C15" s="130"/>
      <c r="D15" s="115"/>
      <c r="E15" s="29" t="s">
        <v>23</v>
      </c>
      <c r="F15" s="30"/>
      <c r="G15" s="31" t="s">
        <v>5</v>
      </c>
      <c r="H15" s="32"/>
      <c r="I15" s="31"/>
      <c r="J15" s="31" t="s">
        <v>5</v>
      </c>
      <c r="K15" s="36"/>
      <c r="L15" s="31"/>
      <c r="M15" s="31" t="s">
        <v>5</v>
      </c>
      <c r="N15" s="31"/>
      <c r="O15" s="31"/>
      <c r="P15" s="31" t="s">
        <v>1</v>
      </c>
      <c r="Q15" s="34">
        <f t="shared" si="0"/>
        <v>0</v>
      </c>
      <c r="R15" s="35"/>
      <c r="S15" s="110"/>
      <c r="T15" s="29" t="s">
        <v>23</v>
      </c>
      <c r="U15" s="30"/>
      <c r="V15" s="31" t="s">
        <v>5</v>
      </c>
      <c r="W15" s="32"/>
      <c r="X15" s="31"/>
      <c r="Y15" s="31" t="s">
        <v>5</v>
      </c>
      <c r="Z15" s="36"/>
      <c r="AA15" s="31"/>
      <c r="AB15" s="31" t="s">
        <v>5</v>
      </c>
      <c r="AC15" s="31"/>
      <c r="AD15" s="31"/>
      <c r="AE15" s="31" t="s">
        <v>1</v>
      </c>
      <c r="AF15" s="34">
        <f t="shared" ref="AF15:AF27" si="3">+IF(U15="",0,U15)*IF(W15="",1,W15)*IF(Z15="",1,Z15)*IF(AC15="",1,AC15)</f>
        <v>0</v>
      </c>
      <c r="AG15" s="35"/>
    </row>
    <row r="16" spans="1:33" ht="20.100000000000001" customHeight="1" x14ac:dyDescent="0.15">
      <c r="A16" s="1"/>
      <c r="B16" s="118"/>
      <c r="C16" s="129"/>
      <c r="D16" s="116"/>
      <c r="E16" s="29" t="s">
        <v>23</v>
      </c>
      <c r="F16" s="30"/>
      <c r="G16" s="31" t="s">
        <v>5</v>
      </c>
      <c r="H16" s="32"/>
      <c r="I16" s="31"/>
      <c r="J16" s="31" t="s">
        <v>5</v>
      </c>
      <c r="K16" s="36"/>
      <c r="L16" s="31"/>
      <c r="M16" s="31" t="s">
        <v>5</v>
      </c>
      <c r="N16" s="31"/>
      <c r="O16" s="31"/>
      <c r="P16" s="31" t="s">
        <v>1</v>
      </c>
      <c r="Q16" s="34">
        <f t="shared" si="0"/>
        <v>0</v>
      </c>
      <c r="R16" s="35"/>
      <c r="S16" s="111"/>
      <c r="T16" s="29" t="s">
        <v>23</v>
      </c>
      <c r="U16" s="30"/>
      <c r="V16" s="31" t="s">
        <v>5</v>
      </c>
      <c r="W16" s="32"/>
      <c r="X16" s="31"/>
      <c r="Y16" s="31" t="s">
        <v>5</v>
      </c>
      <c r="Z16" s="36"/>
      <c r="AA16" s="31"/>
      <c r="AB16" s="31" t="s">
        <v>5</v>
      </c>
      <c r="AC16" s="31"/>
      <c r="AD16" s="31"/>
      <c r="AE16" s="31" t="s">
        <v>1</v>
      </c>
      <c r="AF16" s="34">
        <f t="shared" si="3"/>
        <v>0</v>
      </c>
      <c r="AG16" s="35"/>
    </row>
    <row r="17" spans="1:33" ht="20.100000000000001" customHeight="1" x14ac:dyDescent="0.15">
      <c r="A17" s="2"/>
      <c r="B17" s="118"/>
      <c r="C17" s="128" t="s">
        <v>54</v>
      </c>
      <c r="D17" s="114">
        <f>SUM(Q17:Q18)</f>
        <v>0</v>
      </c>
      <c r="E17" s="29" t="s">
        <v>39</v>
      </c>
      <c r="F17" s="30"/>
      <c r="G17" s="31" t="s">
        <v>5</v>
      </c>
      <c r="H17" s="32"/>
      <c r="I17" s="31"/>
      <c r="J17" s="31" t="s">
        <v>5</v>
      </c>
      <c r="K17" s="36"/>
      <c r="L17" s="31"/>
      <c r="M17" s="31" t="s">
        <v>5</v>
      </c>
      <c r="N17" s="31"/>
      <c r="O17" s="31"/>
      <c r="P17" s="31" t="s">
        <v>1</v>
      </c>
      <c r="Q17" s="34">
        <f t="shared" si="0"/>
        <v>0</v>
      </c>
      <c r="R17" s="35"/>
      <c r="S17" s="109">
        <f>SUM(AF17:AF18)</f>
        <v>0</v>
      </c>
      <c r="T17" s="29" t="s">
        <v>23</v>
      </c>
      <c r="U17" s="30"/>
      <c r="V17" s="31" t="s">
        <v>5</v>
      </c>
      <c r="W17" s="32"/>
      <c r="X17" s="31"/>
      <c r="Y17" s="31" t="s">
        <v>5</v>
      </c>
      <c r="Z17" s="36"/>
      <c r="AA17" s="31"/>
      <c r="AB17" s="31" t="s">
        <v>5</v>
      </c>
      <c r="AC17" s="31"/>
      <c r="AD17" s="31"/>
      <c r="AE17" s="31" t="s">
        <v>1</v>
      </c>
      <c r="AF17" s="34">
        <f t="shared" si="3"/>
        <v>0</v>
      </c>
      <c r="AG17" s="35"/>
    </row>
    <row r="18" spans="1:33" ht="20.100000000000001" customHeight="1" x14ac:dyDescent="0.15">
      <c r="A18" s="2"/>
      <c r="B18" s="118"/>
      <c r="C18" s="129"/>
      <c r="D18" s="116"/>
      <c r="E18" s="29" t="s">
        <v>23</v>
      </c>
      <c r="F18" s="30"/>
      <c r="G18" s="31" t="s">
        <v>5</v>
      </c>
      <c r="H18" s="32"/>
      <c r="I18" s="31"/>
      <c r="J18" s="31" t="s">
        <v>5</v>
      </c>
      <c r="K18" s="36"/>
      <c r="L18" s="31"/>
      <c r="M18" s="31" t="s">
        <v>5</v>
      </c>
      <c r="N18" s="31"/>
      <c r="O18" s="31"/>
      <c r="P18" s="31" t="s">
        <v>1</v>
      </c>
      <c r="Q18" s="34">
        <f t="shared" si="0"/>
        <v>0</v>
      </c>
      <c r="R18" s="35"/>
      <c r="S18" s="111"/>
      <c r="T18" s="29" t="s">
        <v>23</v>
      </c>
      <c r="U18" s="30"/>
      <c r="V18" s="31" t="s">
        <v>5</v>
      </c>
      <c r="W18" s="32"/>
      <c r="X18" s="31"/>
      <c r="Y18" s="31" t="s">
        <v>5</v>
      </c>
      <c r="Z18" s="36"/>
      <c r="AA18" s="31"/>
      <c r="AB18" s="31" t="s">
        <v>5</v>
      </c>
      <c r="AC18" s="31"/>
      <c r="AD18" s="31"/>
      <c r="AE18" s="31" t="s">
        <v>1</v>
      </c>
      <c r="AF18" s="34">
        <f t="shared" si="3"/>
        <v>0</v>
      </c>
      <c r="AG18" s="35"/>
    </row>
    <row r="19" spans="1:33" ht="20.100000000000001" customHeight="1" x14ac:dyDescent="0.15">
      <c r="A19" s="2"/>
      <c r="B19" s="118"/>
      <c r="C19" s="128" t="s">
        <v>62</v>
      </c>
      <c r="D19" s="114">
        <f>SUM(Q19:Q20)</f>
        <v>0</v>
      </c>
      <c r="E19" s="29"/>
      <c r="F19" s="30"/>
      <c r="G19" s="31"/>
      <c r="H19" s="31"/>
      <c r="I19" s="31"/>
      <c r="J19" s="31"/>
      <c r="K19" s="36"/>
      <c r="L19" s="31"/>
      <c r="M19" s="31"/>
      <c r="N19" s="31"/>
      <c r="O19" s="31"/>
      <c r="P19" s="31"/>
      <c r="Q19" s="34"/>
      <c r="R19" s="35"/>
      <c r="S19" s="109">
        <f>SUM(AF19:AF20)</f>
        <v>0</v>
      </c>
      <c r="T19" s="29" t="s">
        <v>63</v>
      </c>
      <c r="U19" s="30"/>
      <c r="V19" s="31" t="s">
        <v>5</v>
      </c>
      <c r="W19" s="31"/>
      <c r="X19" s="31"/>
      <c r="Y19" s="31" t="s">
        <v>5</v>
      </c>
      <c r="Z19" s="36"/>
      <c r="AA19" s="31"/>
      <c r="AB19" s="31" t="s">
        <v>5</v>
      </c>
      <c r="AC19" s="31"/>
      <c r="AD19" s="31"/>
      <c r="AE19" s="31" t="s">
        <v>1</v>
      </c>
      <c r="AF19" s="34">
        <f t="shared" si="3"/>
        <v>0</v>
      </c>
      <c r="AG19" s="35"/>
    </row>
    <row r="20" spans="1:33" ht="20.100000000000001" customHeight="1" x14ac:dyDescent="0.15">
      <c r="A20" s="2"/>
      <c r="B20" s="119"/>
      <c r="C20" s="129"/>
      <c r="D20" s="116"/>
      <c r="E20" s="29"/>
      <c r="F20" s="30"/>
      <c r="G20" s="31"/>
      <c r="H20" s="31"/>
      <c r="I20" s="31"/>
      <c r="J20" s="31"/>
      <c r="K20" s="36"/>
      <c r="L20" s="31"/>
      <c r="M20" s="31"/>
      <c r="N20" s="31"/>
      <c r="O20" s="31"/>
      <c r="P20" s="31"/>
      <c r="Q20" s="34"/>
      <c r="R20" s="35"/>
      <c r="S20" s="111"/>
      <c r="T20" s="29" t="s">
        <v>64</v>
      </c>
      <c r="U20" s="30"/>
      <c r="V20" s="31" t="s">
        <v>5</v>
      </c>
      <c r="W20" s="31"/>
      <c r="X20" s="31"/>
      <c r="Y20" s="31" t="s">
        <v>5</v>
      </c>
      <c r="Z20" s="36"/>
      <c r="AA20" s="31"/>
      <c r="AB20" s="31" t="s">
        <v>5</v>
      </c>
      <c r="AC20" s="31"/>
      <c r="AD20" s="31"/>
      <c r="AE20" s="31" t="s">
        <v>1</v>
      </c>
      <c r="AF20" s="34">
        <f t="shared" si="3"/>
        <v>0</v>
      </c>
      <c r="AG20" s="35"/>
    </row>
    <row r="21" spans="1:33" s="23" customFormat="1" ht="20.100000000000001" customHeight="1" x14ac:dyDescent="0.15">
      <c r="A21" s="22"/>
      <c r="B21" s="117" t="s">
        <v>34</v>
      </c>
      <c r="C21" s="128" t="s">
        <v>55</v>
      </c>
      <c r="D21" s="114">
        <f>SUM(Q21:Q23)</f>
        <v>0</v>
      </c>
      <c r="E21" s="29" t="s">
        <v>40</v>
      </c>
      <c r="F21" s="37"/>
      <c r="G21" s="31" t="s">
        <v>5</v>
      </c>
      <c r="H21" s="38"/>
      <c r="I21" s="38"/>
      <c r="J21" s="31" t="s">
        <v>5</v>
      </c>
      <c r="K21" s="39"/>
      <c r="L21" s="38"/>
      <c r="M21" s="31" t="s">
        <v>5</v>
      </c>
      <c r="N21" s="38"/>
      <c r="O21" s="38"/>
      <c r="P21" s="31" t="s">
        <v>1</v>
      </c>
      <c r="Q21" s="34">
        <f t="shared" si="0"/>
        <v>0</v>
      </c>
      <c r="R21" s="40"/>
      <c r="S21" s="109">
        <f>SUM(AF21:AF23)</f>
        <v>0</v>
      </c>
      <c r="T21" s="29" t="s">
        <v>24</v>
      </c>
      <c r="U21" s="37"/>
      <c r="V21" s="31" t="s">
        <v>5</v>
      </c>
      <c r="W21" s="38"/>
      <c r="X21" s="38"/>
      <c r="Y21" s="31" t="s">
        <v>5</v>
      </c>
      <c r="Z21" s="39"/>
      <c r="AA21" s="38"/>
      <c r="AB21" s="31" t="s">
        <v>5</v>
      </c>
      <c r="AC21" s="38"/>
      <c r="AD21" s="38"/>
      <c r="AE21" s="31" t="s">
        <v>1</v>
      </c>
      <c r="AF21" s="34">
        <f t="shared" si="3"/>
        <v>0</v>
      </c>
      <c r="AG21" s="40"/>
    </row>
    <row r="22" spans="1:33" s="23" customFormat="1" ht="20.100000000000001" customHeight="1" x14ac:dyDescent="0.15">
      <c r="A22" s="22"/>
      <c r="B22" s="118"/>
      <c r="C22" s="130"/>
      <c r="D22" s="115"/>
      <c r="E22" s="29" t="s">
        <v>24</v>
      </c>
      <c r="F22" s="37"/>
      <c r="G22" s="31" t="s">
        <v>5</v>
      </c>
      <c r="H22" s="38"/>
      <c r="I22" s="38"/>
      <c r="J22" s="31" t="s">
        <v>5</v>
      </c>
      <c r="K22" s="39"/>
      <c r="L22" s="38"/>
      <c r="M22" s="31" t="s">
        <v>5</v>
      </c>
      <c r="N22" s="38"/>
      <c r="O22" s="38"/>
      <c r="P22" s="31" t="s">
        <v>1</v>
      </c>
      <c r="Q22" s="34">
        <f t="shared" si="0"/>
        <v>0</v>
      </c>
      <c r="R22" s="40"/>
      <c r="S22" s="110"/>
      <c r="T22" s="29" t="s">
        <v>30</v>
      </c>
      <c r="U22" s="37"/>
      <c r="V22" s="31" t="s">
        <v>5</v>
      </c>
      <c r="W22" s="38"/>
      <c r="X22" s="38"/>
      <c r="Y22" s="31" t="s">
        <v>5</v>
      </c>
      <c r="Z22" s="39"/>
      <c r="AA22" s="38"/>
      <c r="AB22" s="31" t="s">
        <v>5</v>
      </c>
      <c r="AC22" s="38"/>
      <c r="AD22" s="38"/>
      <c r="AE22" s="31" t="s">
        <v>1</v>
      </c>
      <c r="AF22" s="34">
        <f t="shared" si="3"/>
        <v>0</v>
      </c>
      <c r="AG22" s="40"/>
    </row>
    <row r="23" spans="1:33" ht="20.100000000000001" customHeight="1" x14ac:dyDescent="0.15">
      <c r="A23" s="1"/>
      <c r="B23" s="119"/>
      <c r="C23" s="129"/>
      <c r="D23" s="116"/>
      <c r="E23" s="29" t="s">
        <v>25</v>
      </c>
      <c r="F23" s="30"/>
      <c r="G23" s="31" t="s">
        <v>5</v>
      </c>
      <c r="H23" s="31"/>
      <c r="I23" s="31"/>
      <c r="J23" s="31" t="s">
        <v>5</v>
      </c>
      <c r="K23" s="36"/>
      <c r="L23" s="31"/>
      <c r="M23" s="31" t="s">
        <v>5</v>
      </c>
      <c r="N23" s="31"/>
      <c r="O23" s="31"/>
      <c r="P23" s="31" t="s">
        <v>1</v>
      </c>
      <c r="Q23" s="34">
        <f t="shared" si="0"/>
        <v>0</v>
      </c>
      <c r="R23" s="35"/>
      <c r="S23" s="111"/>
      <c r="T23" s="29" t="s">
        <v>25</v>
      </c>
      <c r="U23" s="30"/>
      <c r="V23" s="31" t="s">
        <v>5</v>
      </c>
      <c r="W23" s="31"/>
      <c r="X23" s="31"/>
      <c r="Y23" s="31" t="s">
        <v>5</v>
      </c>
      <c r="Z23" s="36"/>
      <c r="AA23" s="31"/>
      <c r="AB23" s="31" t="s">
        <v>5</v>
      </c>
      <c r="AC23" s="31"/>
      <c r="AD23" s="31"/>
      <c r="AE23" s="31" t="s">
        <v>1</v>
      </c>
      <c r="AF23" s="34">
        <f t="shared" si="3"/>
        <v>0</v>
      </c>
      <c r="AG23" s="35"/>
    </row>
    <row r="24" spans="1:33" ht="33" customHeight="1" x14ac:dyDescent="0.15">
      <c r="A24" s="1"/>
      <c r="B24" s="53" t="s">
        <v>51</v>
      </c>
      <c r="C24" s="41" t="s">
        <v>56</v>
      </c>
      <c r="D24" s="52">
        <f>SUM(Q24:Q24)</f>
        <v>0</v>
      </c>
      <c r="E24" s="29" t="s">
        <v>26</v>
      </c>
      <c r="F24" s="30"/>
      <c r="G24" s="31" t="s">
        <v>5</v>
      </c>
      <c r="H24" s="31"/>
      <c r="I24" s="31"/>
      <c r="J24" s="31" t="s">
        <v>5</v>
      </c>
      <c r="K24" s="36"/>
      <c r="L24" s="31"/>
      <c r="M24" s="31" t="s">
        <v>5</v>
      </c>
      <c r="N24" s="31"/>
      <c r="O24" s="31"/>
      <c r="P24" s="31" t="s">
        <v>1</v>
      </c>
      <c r="Q24" s="34">
        <f t="shared" ref="Q24" si="4">+IF(F24="",0,F24)*IF(H24="",1,H24)*IF(K24="",1,K24)*IF(N24="",1,N24)</f>
        <v>0</v>
      </c>
      <c r="R24" s="35"/>
      <c r="S24" s="50">
        <f>SUM(AF24:AF24)</f>
        <v>0</v>
      </c>
      <c r="T24" s="29" t="s">
        <v>26</v>
      </c>
      <c r="U24" s="30"/>
      <c r="V24" s="31" t="s">
        <v>5</v>
      </c>
      <c r="W24" s="31"/>
      <c r="X24" s="31"/>
      <c r="Y24" s="31" t="s">
        <v>5</v>
      </c>
      <c r="Z24" s="36"/>
      <c r="AA24" s="31"/>
      <c r="AB24" s="31" t="s">
        <v>5</v>
      </c>
      <c r="AC24" s="31"/>
      <c r="AD24" s="31"/>
      <c r="AE24" s="31" t="s">
        <v>1</v>
      </c>
      <c r="AF24" s="34">
        <f t="shared" ref="AF24" si="5">+IF(U24="",0,U24)*IF(W24="",1,W24)*IF(Z24="",1,Z24)*IF(AC24="",1,AC24)</f>
        <v>0</v>
      </c>
      <c r="AG24" s="35"/>
    </row>
    <row r="25" spans="1:33" ht="20.100000000000001" customHeight="1" x14ac:dyDescent="0.15">
      <c r="A25" s="1"/>
      <c r="B25" s="120" t="s">
        <v>52</v>
      </c>
      <c r="C25" s="41" t="s">
        <v>58</v>
      </c>
      <c r="D25" s="114">
        <f>SUM(Q25:Q27)</f>
        <v>0</v>
      </c>
      <c r="E25" s="29" t="s">
        <v>59</v>
      </c>
      <c r="F25" s="30"/>
      <c r="G25" s="31" t="s">
        <v>5</v>
      </c>
      <c r="H25" s="31"/>
      <c r="I25" s="31"/>
      <c r="J25" s="31" t="s">
        <v>5</v>
      </c>
      <c r="K25" s="36"/>
      <c r="L25" s="31"/>
      <c r="M25" s="31" t="s">
        <v>5</v>
      </c>
      <c r="N25" s="31"/>
      <c r="O25" s="31"/>
      <c r="P25" s="31" t="s">
        <v>1</v>
      </c>
      <c r="Q25" s="34">
        <f t="shared" si="0"/>
        <v>0</v>
      </c>
      <c r="R25" s="35"/>
      <c r="S25" s="109">
        <f>SUM(AF25:AF27)</f>
        <v>0</v>
      </c>
      <c r="T25" s="29" t="s">
        <v>59</v>
      </c>
      <c r="U25" s="30"/>
      <c r="V25" s="31" t="s">
        <v>5</v>
      </c>
      <c r="W25" s="31"/>
      <c r="X25" s="31"/>
      <c r="Y25" s="31" t="s">
        <v>5</v>
      </c>
      <c r="Z25" s="36"/>
      <c r="AA25" s="31"/>
      <c r="AB25" s="31" t="s">
        <v>5</v>
      </c>
      <c r="AC25" s="31"/>
      <c r="AD25" s="31"/>
      <c r="AE25" s="31" t="s">
        <v>1</v>
      </c>
      <c r="AF25" s="34">
        <f t="shared" si="3"/>
        <v>0</v>
      </c>
      <c r="AG25" s="35"/>
    </row>
    <row r="26" spans="1:33" ht="20.100000000000001" customHeight="1" x14ac:dyDescent="0.15">
      <c r="A26" s="1"/>
      <c r="B26" s="121"/>
      <c r="C26" s="41" t="s">
        <v>57</v>
      </c>
      <c r="D26" s="115"/>
      <c r="E26" s="29" t="s">
        <v>60</v>
      </c>
      <c r="F26" s="30"/>
      <c r="G26" s="31" t="s">
        <v>5</v>
      </c>
      <c r="H26" s="31"/>
      <c r="I26" s="31"/>
      <c r="J26" s="31" t="s">
        <v>5</v>
      </c>
      <c r="K26" s="36"/>
      <c r="L26" s="31"/>
      <c r="M26" s="31" t="s">
        <v>5</v>
      </c>
      <c r="N26" s="31"/>
      <c r="O26" s="31"/>
      <c r="P26" s="31" t="s">
        <v>1</v>
      </c>
      <c r="Q26" s="34">
        <f t="shared" si="0"/>
        <v>0</v>
      </c>
      <c r="R26" s="35"/>
      <c r="S26" s="110"/>
      <c r="T26" s="29" t="s">
        <v>60</v>
      </c>
      <c r="U26" s="30"/>
      <c r="V26" s="31" t="s">
        <v>5</v>
      </c>
      <c r="W26" s="31"/>
      <c r="X26" s="31"/>
      <c r="Y26" s="31" t="s">
        <v>5</v>
      </c>
      <c r="Z26" s="36"/>
      <c r="AA26" s="31"/>
      <c r="AB26" s="31" t="s">
        <v>5</v>
      </c>
      <c r="AC26" s="31"/>
      <c r="AD26" s="31"/>
      <c r="AE26" s="31" t="s">
        <v>1</v>
      </c>
      <c r="AF26" s="34">
        <f t="shared" si="3"/>
        <v>0</v>
      </c>
      <c r="AG26" s="35"/>
    </row>
    <row r="27" spans="1:33" ht="20.100000000000001" customHeight="1" x14ac:dyDescent="0.15">
      <c r="A27" s="21"/>
      <c r="B27" s="122"/>
      <c r="C27" s="41"/>
      <c r="D27" s="116"/>
      <c r="E27" s="29"/>
      <c r="F27" s="30"/>
      <c r="G27" s="31" t="s">
        <v>5</v>
      </c>
      <c r="H27" s="31"/>
      <c r="I27" s="31"/>
      <c r="J27" s="31" t="s">
        <v>5</v>
      </c>
      <c r="K27" s="36"/>
      <c r="L27" s="31"/>
      <c r="M27" s="31" t="s">
        <v>5</v>
      </c>
      <c r="N27" s="31"/>
      <c r="O27" s="31"/>
      <c r="P27" s="31" t="s">
        <v>1</v>
      </c>
      <c r="Q27" s="34">
        <f t="shared" si="0"/>
        <v>0</v>
      </c>
      <c r="R27" s="35"/>
      <c r="S27" s="111"/>
      <c r="T27" s="29"/>
      <c r="U27" s="30"/>
      <c r="V27" s="31" t="s">
        <v>5</v>
      </c>
      <c r="W27" s="31"/>
      <c r="X27" s="31"/>
      <c r="Y27" s="31" t="s">
        <v>5</v>
      </c>
      <c r="Z27" s="36"/>
      <c r="AA27" s="31"/>
      <c r="AB27" s="31" t="s">
        <v>5</v>
      </c>
      <c r="AC27" s="31"/>
      <c r="AD27" s="31"/>
      <c r="AE27" s="31" t="s">
        <v>1</v>
      </c>
      <c r="AF27" s="34">
        <f t="shared" si="3"/>
        <v>0</v>
      </c>
      <c r="AG27" s="35"/>
    </row>
    <row r="28" spans="1:33" ht="20.100000000000001" customHeight="1" x14ac:dyDescent="0.15">
      <c r="A28" s="123" t="s">
        <v>21</v>
      </c>
      <c r="B28" s="124"/>
      <c r="C28" s="11" t="s">
        <v>17</v>
      </c>
      <c r="D28" s="17">
        <f>SUM(D29:D32)</f>
        <v>18000000</v>
      </c>
      <c r="E28" s="125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7"/>
      <c r="S28" s="17">
        <f>SUM(S29:S32)</f>
        <v>18000000</v>
      </c>
      <c r="T28" s="125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7"/>
    </row>
    <row r="29" spans="1:33" ht="20.100000000000001" customHeight="1" x14ac:dyDescent="0.15">
      <c r="A29" s="13"/>
      <c r="B29" s="117" t="s">
        <v>41</v>
      </c>
      <c r="C29" s="29" t="s">
        <v>29</v>
      </c>
      <c r="D29" s="114">
        <f>SUM(Q29:Q32)</f>
        <v>18000000</v>
      </c>
      <c r="E29" s="29" t="s">
        <v>29</v>
      </c>
      <c r="F29" s="30">
        <v>250000</v>
      </c>
      <c r="G29" s="31" t="s">
        <v>5</v>
      </c>
      <c r="H29" s="31">
        <v>3</v>
      </c>
      <c r="I29" s="31" t="s">
        <v>13</v>
      </c>
      <c r="J29" s="31" t="s">
        <v>5</v>
      </c>
      <c r="K29" s="33">
        <v>2</v>
      </c>
      <c r="L29" s="31" t="s">
        <v>19</v>
      </c>
      <c r="M29" s="31" t="s">
        <v>5</v>
      </c>
      <c r="N29" s="31">
        <v>6</v>
      </c>
      <c r="O29" s="31" t="s">
        <v>45</v>
      </c>
      <c r="P29" s="31" t="s">
        <v>8</v>
      </c>
      <c r="Q29" s="34">
        <f>+IF(F29="",0,F29)*IF(H29="",1,H29)*IF(K29="",1,K29)*IF(N29="",1,N29)</f>
        <v>9000000</v>
      </c>
      <c r="R29" s="35"/>
      <c r="S29" s="109">
        <f>SUM(AF29:AF32)</f>
        <v>18000000</v>
      </c>
      <c r="T29" s="29" t="s">
        <v>29</v>
      </c>
      <c r="U29" s="30">
        <v>250000</v>
      </c>
      <c r="V29" s="31" t="s">
        <v>5</v>
      </c>
      <c r="W29" s="31">
        <v>3</v>
      </c>
      <c r="X29" s="31" t="s">
        <v>0</v>
      </c>
      <c r="Y29" s="31" t="s">
        <v>5</v>
      </c>
      <c r="Z29" s="33">
        <v>2</v>
      </c>
      <c r="AA29" s="31" t="s">
        <v>15</v>
      </c>
      <c r="AB29" s="31" t="s">
        <v>5</v>
      </c>
      <c r="AC29" s="31">
        <v>6</v>
      </c>
      <c r="AD29" s="31" t="s">
        <v>45</v>
      </c>
      <c r="AE29" s="31" t="s">
        <v>1</v>
      </c>
      <c r="AF29" s="34">
        <f>+IF(U29="",0,U29)*IF(W29="",1,W29)*IF(Z29="",1,Z29)*IF(AC29="",1,AC29)</f>
        <v>9000000</v>
      </c>
      <c r="AG29" s="35"/>
    </row>
    <row r="30" spans="1:33" ht="20.100000000000001" customHeight="1" x14ac:dyDescent="0.15">
      <c r="A30" s="5"/>
      <c r="B30" s="118"/>
      <c r="C30" s="29" t="s">
        <v>43</v>
      </c>
      <c r="D30" s="115"/>
      <c r="E30" s="29" t="s">
        <v>42</v>
      </c>
      <c r="F30" s="30">
        <v>1500000</v>
      </c>
      <c r="G30" s="31" t="s">
        <v>5</v>
      </c>
      <c r="H30" s="31">
        <v>3</v>
      </c>
      <c r="I30" s="31" t="s">
        <v>0</v>
      </c>
      <c r="J30" s="31" t="s">
        <v>5</v>
      </c>
      <c r="K30" s="33">
        <v>2</v>
      </c>
      <c r="L30" s="31" t="s">
        <v>22</v>
      </c>
      <c r="M30" s="31" t="s">
        <v>5</v>
      </c>
      <c r="N30" s="31"/>
      <c r="O30" s="31"/>
      <c r="P30" s="31" t="s">
        <v>1</v>
      </c>
      <c r="Q30" s="34">
        <f t="shared" si="0"/>
        <v>9000000</v>
      </c>
      <c r="R30" s="35"/>
      <c r="S30" s="110"/>
      <c r="T30" s="29" t="s">
        <v>43</v>
      </c>
      <c r="U30" s="30">
        <v>1500000</v>
      </c>
      <c r="V30" s="31" t="s">
        <v>5</v>
      </c>
      <c r="W30" s="31">
        <v>3</v>
      </c>
      <c r="X30" s="31" t="s">
        <v>0</v>
      </c>
      <c r="Y30" s="31" t="s">
        <v>5</v>
      </c>
      <c r="Z30" s="33">
        <v>2</v>
      </c>
      <c r="AA30" s="31" t="s">
        <v>22</v>
      </c>
      <c r="AB30" s="31" t="s">
        <v>5</v>
      </c>
      <c r="AC30" s="31"/>
      <c r="AD30" s="31"/>
      <c r="AE30" s="31" t="s">
        <v>1</v>
      </c>
      <c r="AF30" s="34">
        <f t="shared" ref="AF30:AF32" si="6">+IF(U30="",0,U30)*IF(W30="",1,W30)*IF(Z30="",1,Z30)*IF(AC30="",1,AC30)</f>
        <v>9000000</v>
      </c>
      <c r="AG30" s="35"/>
    </row>
    <row r="31" spans="1:33" ht="20.100000000000001" customHeight="1" x14ac:dyDescent="0.15">
      <c r="A31" s="5"/>
      <c r="B31" s="118"/>
      <c r="C31" s="29" t="s">
        <v>44</v>
      </c>
      <c r="D31" s="115"/>
      <c r="E31" s="29"/>
      <c r="F31" s="30"/>
      <c r="G31" s="31" t="s">
        <v>5</v>
      </c>
      <c r="H31" s="31"/>
      <c r="I31" s="31"/>
      <c r="J31" s="31" t="s">
        <v>5</v>
      </c>
      <c r="K31" s="36"/>
      <c r="L31" s="31"/>
      <c r="M31" s="31" t="s">
        <v>5</v>
      </c>
      <c r="N31" s="31"/>
      <c r="O31" s="31"/>
      <c r="P31" s="31" t="s">
        <v>1</v>
      </c>
      <c r="Q31" s="34">
        <f>+IF(F31="",0,F31)*IF(H31="",1,H31)*IF(K31="",1,K31)*IF(N31="",1,N31)</f>
        <v>0</v>
      </c>
      <c r="R31" s="35"/>
      <c r="S31" s="110"/>
      <c r="T31" s="29" t="s">
        <v>44</v>
      </c>
      <c r="U31" s="30"/>
      <c r="V31" s="31" t="s">
        <v>5</v>
      </c>
      <c r="W31" s="31"/>
      <c r="X31" s="31"/>
      <c r="Y31" s="31" t="s">
        <v>5</v>
      </c>
      <c r="Z31" s="36"/>
      <c r="AA31" s="31"/>
      <c r="AB31" s="31" t="s">
        <v>5</v>
      </c>
      <c r="AC31" s="31"/>
      <c r="AD31" s="31"/>
      <c r="AE31" s="31" t="s">
        <v>1</v>
      </c>
      <c r="AF31" s="34">
        <f>+IF(U31="",0,U31)*IF(W31="",1,W31)*IF(Z31="",1,Z31)*IF(AC31="",1,AC31)</f>
        <v>0</v>
      </c>
      <c r="AG31" s="35"/>
    </row>
    <row r="32" spans="1:33" ht="20.100000000000001" customHeight="1" x14ac:dyDescent="0.15">
      <c r="A32" s="5"/>
      <c r="B32" s="119"/>
      <c r="C32" s="29" t="s">
        <v>70</v>
      </c>
      <c r="D32" s="116"/>
      <c r="E32" s="29"/>
      <c r="F32" s="30"/>
      <c r="G32" s="31" t="s">
        <v>5</v>
      </c>
      <c r="H32" s="31"/>
      <c r="I32" s="31"/>
      <c r="J32" s="31" t="s">
        <v>5</v>
      </c>
      <c r="K32" s="36"/>
      <c r="L32" s="31"/>
      <c r="M32" s="31" t="s">
        <v>5</v>
      </c>
      <c r="N32" s="31"/>
      <c r="O32" s="31"/>
      <c r="P32" s="31" t="s">
        <v>1</v>
      </c>
      <c r="Q32" s="34">
        <f t="shared" si="0"/>
        <v>0</v>
      </c>
      <c r="R32" s="35"/>
      <c r="S32" s="111"/>
      <c r="T32" s="29" t="s">
        <v>70</v>
      </c>
      <c r="U32" s="30"/>
      <c r="V32" s="31" t="s">
        <v>5</v>
      </c>
      <c r="W32" s="31"/>
      <c r="X32" s="31"/>
      <c r="Y32" s="31" t="s">
        <v>5</v>
      </c>
      <c r="Z32" s="36"/>
      <c r="AA32" s="31"/>
      <c r="AB32" s="31" t="s">
        <v>5</v>
      </c>
      <c r="AC32" s="31"/>
      <c r="AD32" s="31"/>
      <c r="AE32" s="31" t="s">
        <v>1</v>
      </c>
      <c r="AF32" s="34">
        <f t="shared" si="6"/>
        <v>0</v>
      </c>
      <c r="AG32" s="35"/>
    </row>
    <row r="33" spans="1:33" ht="20.100000000000001" customHeight="1" x14ac:dyDescent="0.15">
      <c r="A33" s="112" t="s">
        <v>10</v>
      </c>
      <c r="B33" s="113"/>
      <c r="C33" s="51"/>
      <c r="D33" s="18">
        <f>D6+D28</f>
        <v>43000000</v>
      </c>
      <c r="E33" s="8"/>
      <c r="F33" s="10"/>
      <c r="G33" s="9"/>
      <c r="H33" s="9"/>
      <c r="I33" s="9"/>
      <c r="J33" s="9"/>
      <c r="K33" s="12"/>
      <c r="L33" s="9"/>
      <c r="M33" s="9"/>
      <c r="N33" s="9"/>
      <c r="O33" s="9"/>
      <c r="P33" s="9"/>
      <c r="Q33" s="19">
        <f>SUM(Q7:Q21,Q29:Q32)</f>
        <v>43000000</v>
      </c>
      <c r="R33" s="26"/>
      <c r="S33" s="18">
        <f>S6+S28</f>
        <v>43000000</v>
      </c>
      <c r="T33" s="8"/>
      <c r="U33" s="10"/>
      <c r="V33" s="9"/>
      <c r="W33" s="9"/>
      <c r="X33" s="9"/>
      <c r="Y33" s="9"/>
      <c r="Z33" s="12"/>
      <c r="AA33" s="9"/>
      <c r="AB33" s="9"/>
      <c r="AC33" s="9"/>
      <c r="AD33" s="9"/>
      <c r="AE33" s="9"/>
      <c r="AF33" s="19">
        <f>SUM(AF7:AF21,AF29:AF32)</f>
        <v>43000000</v>
      </c>
      <c r="AG33" s="61"/>
    </row>
    <row r="34" spans="1:33" ht="20.25" customHeight="1" x14ac:dyDescent="0.15"/>
    <row r="35" spans="1:33" ht="20.100000000000001" customHeight="1" x14ac:dyDescent="0.15"/>
    <row r="36" spans="1:33" ht="20.100000000000001" customHeight="1" x14ac:dyDescent="0.15"/>
    <row r="37" spans="1:33" ht="20.100000000000001" customHeight="1" x14ac:dyDescent="0.15"/>
    <row r="38" spans="1:33" ht="20.100000000000001" customHeight="1" x14ac:dyDescent="0.15"/>
    <row r="39" spans="1:33" ht="20.100000000000001" customHeight="1" x14ac:dyDescent="0.15"/>
    <row r="40" spans="1:33" ht="20.100000000000001" customHeight="1" x14ac:dyDescent="0.15"/>
    <row r="41" spans="1:33" ht="20.100000000000001" customHeight="1" x14ac:dyDescent="0.15"/>
    <row r="42" spans="1:33" ht="20.100000000000001" customHeight="1" x14ac:dyDescent="0.15"/>
    <row r="43" spans="1:33" ht="20.100000000000001" customHeight="1" x14ac:dyDescent="0.15"/>
    <row r="44" spans="1:33" ht="20.100000000000001" customHeight="1" x14ac:dyDescent="0.15"/>
    <row r="45" spans="1:33" ht="20.100000000000001" customHeight="1" x14ac:dyDescent="0.15"/>
    <row r="46" spans="1:33" ht="20.100000000000001" customHeight="1" x14ac:dyDescent="0.15"/>
    <row r="47" spans="1:33" ht="20.100000000000001" customHeight="1" x14ac:dyDescent="0.15"/>
    <row r="48" spans="1:33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</sheetData>
  <mergeCells count="38">
    <mergeCell ref="T28:AG28"/>
    <mergeCell ref="S25:S27"/>
    <mergeCell ref="C7:C16"/>
    <mergeCell ref="C21:C23"/>
    <mergeCell ref="D21:D23"/>
    <mergeCell ref="S21:S23"/>
    <mergeCell ref="S17:S18"/>
    <mergeCell ref="T6:AG6"/>
    <mergeCell ref="S7:S16"/>
    <mergeCell ref="C17:C18"/>
    <mergeCell ref="A6:B6"/>
    <mergeCell ref="D7:D16"/>
    <mergeCell ref="D19:D20"/>
    <mergeCell ref="C19:C20"/>
    <mergeCell ref="A1:Q1"/>
    <mergeCell ref="A2:Q2"/>
    <mergeCell ref="E4:Q4"/>
    <mergeCell ref="S29:S32"/>
    <mergeCell ref="A33:B33"/>
    <mergeCell ref="D29:D32"/>
    <mergeCell ref="B29:B32"/>
    <mergeCell ref="B25:B27"/>
    <mergeCell ref="A28:B28"/>
    <mergeCell ref="D25:D27"/>
    <mergeCell ref="E28:R28"/>
    <mergeCell ref="B7:B20"/>
    <mergeCell ref="E6:R6"/>
    <mergeCell ref="S19:S20"/>
    <mergeCell ref="B21:B23"/>
    <mergeCell ref="D17:D18"/>
    <mergeCell ref="R4:R5"/>
    <mergeCell ref="S4:S5"/>
    <mergeCell ref="T4:AF4"/>
    <mergeCell ref="AG4:AG5"/>
    <mergeCell ref="A4:A5"/>
    <mergeCell ref="B4:B5"/>
    <mergeCell ref="C4:C5"/>
    <mergeCell ref="D4:D5"/>
  </mergeCells>
  <phoneticPr fontId="3" type="noConversion"/>
  <dataValidations count="1">
    <dataValidation type="list" allowBlank="1" showInputMessage="1" showErrorMessage="1" sqref="R29:R32 AG29:AG32 R7:R27 AG7:AG27" xr:uid="{62B2E8F0-F527-4C5D-BE5D-9B71E3C7DE22}">
      <formula1>"국내,해외"</formula1>
    </dataValidation>
  </dataValidations>
  <pageMargins left="0.23622047244094491" right="0.23622047244094491" top="0.74803149606299213" bottom="0.74803149606299213" header="0.31496062992125984" footer="0.31496062992125984"/>
  <pageSetup paperSize="9"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FD9F5-66EA-42FF-AB57-6709F8BBB582}">
  <dimension ref="B2:F18"/>
  <sheetViews>
    <sheetView workbookViewId="0">
      <selection activeCell="F24" sqref="F24"/>
    </sheetView>
  </sheetViews>
  <sheetFormatPr defaultRowHeight="13.5" x14ac:dyDescent="0.15"/>
  <cols>
    <col min="1" max="1" width="1.21875" customWidth="1"/>
    <col min="6" max="6" width="37.33203125" customWidth="1"/>
  </cols>
  <sheetData>
    <row r="2" spans="2:6" ht="14.25" x14ac:dyDescent="0.15">
      <c r="B2" s="43" t="s">
        <v>75</v>
      </c>
      <c r="C2" s="42"/>
      <c r="D2" s="42"/>
      <c r="E2" s="42"/>
      <c r="F2" s="42"/>
    </row>
    <row r="4" spans="2:6" ht="79.5" customHeight="1" x14ac:dyDescent="0.15">
      <c r="B4" s="143" t="s">
        <v>71</v>
      </c>
      <c r="C4" s="144"/>
      <c r="D4" s="144"/>
      <c r="E4" s="144"/>
      <c r="F4" s="144"/>
    </row>
    <row r="5" spans="2:6" ht="14.25" thickBot="1" x14ac:dyDescent="0.2"/>
    <row r="6" spans="2:6" ht="13.5" customHeight="1" x14ac:dyDescent="0.15">
      <c r="B6" s="134" t="s">
        <v>79</v>
      </c>
      <c r="C6" s="135"/>
      <c r="D6" s="135"/>
      <c r="E6" s="135"/>
      <c r="F6" s="136"/>
    </row>
    <row r="7" spans="2:6" ht="13.5" customHeight="1" x14ac:dyDescent="0.15">
      <c r="B7" s="137"/>
      <c r="C7" s="138"/>
      <c r="D7" s="138"/>
      <c r="E7" s="138"/>
      <c r="F7" s="139"/>
    </row>
    <row r="8" spans="2:6" ht="13.5" customHeight="1" x14ac:dyDescent="0.15">
      <c r="B8" s="137"/>
      <c r="C8" s="138"/>
      <c r="D8" s="138"/>
      <c r="E8" s="138"/>
      <c r="F8" s="139"/>
    </row>
    <row r="9" spans="2:6" ht="13.5" customHeight="1" x14ac:dyDescent="0.15">
      <c r="B9" s="137"/>
      <c r="C9" s="138"/>
      <c r="D9" s="138"/>
      <c r="E9" s="138"/>
      <c r="F9" s="139"/>
    </row>
    <row r="10" spans="2:6" ht="13.5" customHeight="1" x14ac:dyDescent="0.15">
      <c r="B10" s="137"/>
      <c r="C10" s="138"/>
      <c r="D10" s="138"/>
      <c r="E10" s="138"/>
      <c r="F10" s="139"/>
    </row>
    <row r="11" spans="2:6" ht="69" customHeight="1" thickBot="1" x14ac:dyDescent="0.2">
      <c r="B11" s="140"/>
      <c r="C11" s="141"/>
      <c r="D11" s="141"/>
      <c r="E11" s="141"/>
      <c r="F11" s="142"/>
    </row>
    <row r="12" spans="2:6" ht="11.25" customHeight="1" thickBot="1" x14ac:dyDescent="0.2"/>
    <row r="13" spans="2:6" ht="13.5" customHeight="1" x14ac:dyDescent="0.15">
      <c r="B13" s="145" t="s">
        <v>80</v>
      </c>
      <c r="C13" s="146"/>
      <c r="D13" s="146"/>
      <c r="E13" s="146"/>
      <c r="F13" s="147"/>
    </row>
    <row r="14" spans="2:6" ht="13.5" customHeight="1" x14ac:dyDescent="0.15">
      <c r="B14" s="148"/>
      <c r="C14" s="149"/>
      <c r="D14" s="149"/>
      <c r="E14" s="149"/>
      <c r="F14" s="150"/>
    </row>
    <row r="15" spans="2:6" ht="13.5" customHeight="1" x14ac:dyDescent="0.15">
      <c r="B15" s="148"/>
      <c r="C15" s="149"/>
      <c r="D15" s="149"/>
      <c r="E15" s="149"/>
      <c r="F15" s="150"/>
    </row>
    <row r="16" spans="2:6" ht="13.5" customHeight="1" x14ac:dyDescent="0.15">
      <c r="B16" s="148"/>
      <c r="C16" s="149"/>
      <c r="D16" s="149"/>
      <c r="E16" s="149"/>
      <c r="F16" s="150"/>
    </row>
    <row r="17" spans="2:6" ht="13.5" customHeight="1" x14ac:dyDescent="0.15">
      <c r="B17" s="148"/>
      <c r="C17" s="149"/>
      <c r="D17" s="149"/>
      <c r="E17" s="149"/>
      <c r="F17" s="150"/>
    </row>
    <row r="18" spans="2:6" ht="68.25" customHeight="1" thickBot="1" x14ac:dyDescent="0.2">
      <c r="B18" s="151"/>
      <c r="C18" s="152"/>
      <c r="D18" s="152"/>
      <c r="E18" s="152"/>
      <c r="F18" s="153"/>
    </row>
  </sheetData>
  <mergeCells count="3">
    <mergeCell ref="B6:F11"/>
    <mergeCell ref="B4:F4"/>
    <mergeCell ref="B13:F18"/>
  </mergeCells>
  <phoneticPr fontId="5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예산총괄표</vt:lpstr>
      <vt:lpstr>예산집행계획</vt:lpstr>
      <vt:lpstr>지원가능항목</vt:lpstr>
      <vt:lpstr>예산집행계획!Print_Area</vt:lpstr>
      <vt:lpstr>예산총괄표!Print_Area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Yoo</dc:creator>
  <cp:lastModifiedBy>박 수빈</cp:lastModifiedBy>
  <cp:lastPrinted>2022-04-11T00:10:56Z</cp:lastPrinted>
  <dcterms:created xsi:type="dcterms:W3CDTF">2010-02-25T04:16:46Z</dcterms:created>
  <dcterms:modified xsi:type="dcterms:W3CDTF">2025-02-24T08:52:59Z</dcterms:modified>
</cp:coreProperties>
</file>